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180" windowHeight="7320" activeTab="1"/>
  </bookViews>
  <sheets>
    <sheet name="Раздел 1 недвижимое имущество" sheetId="2" r:id="rId1"/>
    <sheet name="Раздел 2 движимое имущество" sheetId="4" r:id="rId2"/>
    <sheet name="Раздел 3" sheetId="5" r:id="rId3"/>
    <sheet name="Лист3" sheetId="3" r:id="rId4"/>
  </sheets>
  <definedNames>
    <definedName name="_xlnm.Print_Titles" localSheetId="1">'Раздел 2 движимое имущество'!$5:$5</definedName>
    <definedName name="_xlnm.Print_Titles" localSheetId="2">'Раздел 3'!$5:$5</definedName>
  </definedNames>
  <calcPr calcId="144525"/>
</workbook>
</file>

<file path=xl/calcChain.xml><?xml version="1.0" encoding="utf-8"?>
<calcChain xmlns="http://schemas.openxmlformats.org/spreadsheetml/2006/main">
  <c r="G184" i="2" l="1"/>
  <c r="F184" i="2"/>
  <c r="E184" i="2"/>
  <c r="I183" i="2"/>
  <c r="I184" i="2" s="1"/>
  <c r="H182" i="2"/>
  <c r="H181" i="2"/>
  <c r="H180" i="2"/>
  <c r="H179" i="2"/>
  <c r="H178" i="2"/>
  <c r="H177" i="2"/>
  <c r="H176" i="2"/>
  <c r="I175" i="2"/>
  <c r="H173" i="2"/>
  <c r="G173" i="2"/>
  <c r="F173" i="2"/>
  <c r="E173" i="2"/>
  <c r="I172" i="2"/>
  <c r="I171" i="2"/>
  <c r="I173" i="2" s="1"/>
  <c r="I169" i="2"/>
  <c r="G169" i="2"/>
  <c r="G185" i="2" s="1"/>
  <c r="F169" i="2"/>
  <c r="E169" i="2"/>
  <c r="H165" i="2"/>
  <c r="H164" i="2"/>
  <c r="H163" i="2"/>
  <c r="H162" i="2"/>
  <c r="H161" i="2"/>
  <c r="H160" i="2"/>
  <c r="H159" i="2"/>
  <c r="H158" i="2"/>
  <c r="H157" i="2"/>
  <c r="H15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69" i="2" s="1"/>
  <c r="H111" i="2"/>
  <c r="I107" i="2"/>
  <c r="H107" i="2"/>
  <c r="G107" i="2"/>
  <c r="F107" i="2"/>
  <c r="E107" i="2"/>
  <c r="I97" i="2"/>
  <c r="H97" i="2"/>
  <c r="G97" i="2"/>
  <c r="F97" i="2"/>
  <c r="E97" i="2"/>
  <c r="I84" i="2"/>
  <c r="H84" i="2"/>
  <c r="G84" i="2"/>
  <c r="F84" i="2"/>
  <c r="E84" i="2"/>
  <c r="I74" i="2"/>
  <c r="H74" i="2"/>
  <c r="G74" i="2"/>
  <c r="F74" i="2"/>
  <c r="E74" i="2"/>
  <c r="I69" i="2"/>
  <c r="H69" i="2"/>
  <c r="G69" i="2"/>
  <c r="F69" i="2"/>
  <c r="E69" i="2"/>
  <c r="I65" i="2"/>
  <c r="H65" i="2"/>
  <c r="H108" i="2" s="1"/>
  <c r="G65" i="2"/>
  <c r="F65" i="2"/>
  <c r="E65" i="2"/>
  <c r="E185" i="2" l="1"/>
  <c r="E108" i="2"/>
  <c r="E186" i="2" s="1"/>
  <c r="I108" i="2"/>
  <c r="H184" i="2"/>
  <c r="H185" i="2" s="1"/>
  <c r="H186" i="2" s="1"/>
  <c r="F108" i="2"/>
  <c r="F186" i="2" s="1"/>
  <c r="G108" i="2"/>
  <c r="G186" i="2" s="1"/>
  <c r="F185" i="2"/>
  <c r="I185" i="2"/>
  <c r="I186" i="2" s="1"/>
  <c r="C14" i="4"/>
  <c r="D41" i="4" l="1"/>
  <c r="D39" i="4"/>
  <c r="D38" i="4"/>
  <c r="D47" i="4"/>
  <c r="C49" i="4" l="1"/>
  <c r="D26" i="4" l="1"/>
  <c r="D36" i="4" l="1"/>
  <c r="D18" i="4" l="1"/>
  <c r="D19" i="4"/>
  <c r="D27" i="4"/>
  <c r="D28" i="4"/>
  <c r="D29" i="4"/>
  <c r="D30" i="4"/>
  <c r="D31" i="4"/>
  <c r="D17" i="4"/>
  <c r="D12" i="4"/>
  <c r="D14" i="4" s="1"/>
  <c r="E32" i="4" l="1"/>
  <c r="E33" i="4"/>
  <c r="E34" i="4"/>
  <c r="E35" i="4"/>
  <c r="E37" i="4"/>
  <c r="E42" i="4"/>
  <c r="E43" i="4"/>
  <c r="E44" i="4"/>
  <c r="E45" i="4"/>
  <c r="E11" i="4"/>
  <c r="E14" i="4" s="1"/>
  <c r="E46" i="4"/>
  <c r="E48" i="4"/>
  <c r="C50" i="4" l="1"/>
  <c r="D40" i="4" l="1"/>
  <c r="D49" i="4" s="1"/>
  <c r="D50" i="4" s="1"/>
  <c r="E49" i="4"/>
  <c r="E50" i="4" s="1"/>
</calcChain>
</file>

<file path=xl/sharedStrings.xml><?xml version="1.0" encoding="utf-8"?>
<sst xmlns="http://schemas.openxmlformats.org/spreadsheetml/2006/main" count="1688" uniqueCount="501">
  <si>
    <t>№ п/п</t>
  </si>
  <si>
    <t>Наименование недвижимого имущества</t>
  </si>
  <si>
    <t xml:space="preserve">Адрес (местоположение) </t>
  </si>
  <si>
    <t xml:space="preserve">Кадастровый номер </t>
  </si>
  <si>
    <t>Кадастровая стоимость, руб</t>
  </si>
  <si>
    <t>Балансовая стоимость, руб</t>
  </si>
  <si>
    <t>Износ , руб</t>
  </si>
  <si>
    <t>Дата возникновения права муниципальной собственности</t>
  </si>
  <si>
    <t>Дата прекращения  права муниципальной собственности</t>
  </si>
  <si>
    <t>Реквизиты документов  - оснований возникновения (прекращения) права</t>
  </si>
  <si>
    <t>правообладатель муниципального имущества</t>
  </si>
  <si>
    <t>Сведения об установленных  ограничениях (обременениях)</t>
  </si>
  <si>
    <t>24:25:0000000:2734</t>
  </si>
  <si>
    <t>24:25:0000000:2731</t>
  </si>
  <si>
    <t>24:25:0000000:2732</t>
  </si>
  <si>
    <t>24:25:0000000:2735</t>
  </si>
  <si>
    <t>24:25:0000000:2736</t>
  </si>
  <si>
    <t>24:25:0000000:2894</t>
  </si>
  <si>
    <t>24:25:0000000:2900</t>
  </si>
  <si>
    <t>24:25:0000000:2903</t>
  </si>
  <si>
    <t>24:25:0000000:2883</t>
  </si>
  <si>
    <t>24:25:0000000:2890</t>
  </si>
  <si>
    <t>24:25:0000000:2902</t>
  </si>
  <si>
    <t>24:25:0000000:2702</t>
  </si>
  <si>
    <t>24:25:0000000:2701</t>
  </si>
  <si>
    <t>24:25:1701001:1784</t>
  </si>
  <si>
    <t>24:25:1701001:1786</t>
  </si>
  <si>
    <t>24:25:0000000:2978</t>
  </si>
  <si>
    <t>24:25:1701001:1785</t>
  </si>
  <si>
    <t>24:25:0000000:2970</t>
  </si>
  <si>
    <t>24:25:0000000:2969</t>
  </si>
  <si>
    <t>24:25:0000000:2974</t>
  </si>
  <si>
    <t>24:25:0000000:2971</t>
  </si>
  <si>
    <t>24:25:0702003:80</t>
  </si>
  <si>
    <t>24:25:0000000:2975</t>
  </si>
  <si>
    <t>24:25:0000000:2885</t>
  </si>
  <si>
    <t>24:25:0000000:2889</t>
  </si>
  <si>
    <t>24:25:0000000:2898</t>
  </si>
  <si>
    <t>24:25:0000000:2884</t>
  </si>
  <si>
    <t>24:25:0000000:2899</t>
  </si>
  <si>
    <t>24:25:0000000:2892</t>
  </si>
  <si>
    <t>24:25:0000000:2896</t>
  </si>
  <si>
    <t>24:25:0000000:2888</t>
  </si>
  <si>
    <t>24:25:0000000:2891</t>
  </si>
  <si>
    <t>24:25:0000000:2881</t>
  </si>
  <si>
    <t>24:25:0000000:2893</t>
  </si>
  <si>
    <t>24:25:0000000:2733</t>
  </si>
  <si>
    <t>Красноярский край, Минусинский р-н, с. Тесь, дорога по улице Талнахская</t>
  </si>
  <si>
    <t>Красноярский край, Минусинский р-н, с. Тесь, дорога по улице Норильская</t>
  </si>
  <si>
    <t>Красноярский край, Минусинский р-н, с. Тесь, дорога по улице Кржижановского</t>
  </si>
  <si>
    <t>Красноярский край, Минусинский р-н, с. Тесь, дорога по улице Завенягина</t>
  </si>
  <si>
    <t>Красноярский край, Минусинский р-н, с. Тесь, дорога по улице Ленина</t>
  </si>
  <si>
    <t>Красноярский край, Минусинский р-н, с. Тесь, дорога по улице Зеленая</t>
  </si>
  <si>
    <t>Красноярский край, Минусинский р-н, с. Тесь, дорога по улице Мира</t>
  </si>
  <si>
    <t>Красноярский край, Минусинский р-н, с. Тесь, дорога по улице Тубинская</t>
  </si>
  <si>
    <t>Красноярский край, Минусинский р-н, с. Тесь, дорога по улице Маяковского</t>
  </si>
  <si>
    <t>Красноярский край, Минусинский р-н, с. Тесь, дорога по улице Гагарина</t>
  </si>
  <si>
    <t>Красноярский край, Минусинский р-н, с. Тесь, дорога по улице Первомайская</t>
  </si>
  <si>
    <t>Красноярский край, Минусинский р-н, с. Тесь, дорога по улице Октябрьская</t>
  </si>
  <si>
    <t>Красноярский край, Минусинский р-н, с. Тесь, дорога по улице Строителей</t>
  </si>
  <si>
    <t>Красноярский край, Минусинский р-н, с. Большая Иня, дорога по улице Шаповалова</t>
  </si>
  <si>
    <t>Красноярский край, Минусинский р-н, с. Большая Иня, дорога по улице Ленина</t>
  </si>
  <si>
    <t>Красноярский край, Минусинский р-н, с. Большая Иня, дорога по улице Мира</t>
  </si>
  <si>
    <t>Красноярский край, Минусинский р-н, с. Большая Иня, дорога по улице Горького</t>
  </si>
  <si>
    <t>Красноярский край, Минусинский р-н, с. Большая Иня, дорога по улице Новая</t>
  </si>
  <si>
    <t>Красноярский край, Минусинский р-н, д. Малая Иня, дорога по улице Заречная</t>
  </si>
  <si>
    <t>Красноярский край, Минусинский р-н, д. Малая Иня, дорога по улице Октябрьская</t>
  </si>
  <si>
    <t>Красноярский край, Минусинский р-н, д. Малая Иня, дорога по улице Школьная</t>
  </si>
  <si>
    <t>Красноярский край, Минусинский р-н, д. Малая Иня, дорога по улице Набережная</t>
  </si>
  <si>
    <t>Красноярский край, Минусинский р-н, д. Малая Иня, дорога по улице Кузнечная</t>
  </si>
  <si>
    <t>Красноярский край, Минусинский р-н, с. Тесь, дорога по улице Садовая</t>
  </si>
  <si>
    <t>Красноярский край, Минусинский р-н, с. Тесь, дорога по улице Советская</t>
  </si>
  <si>
    <t>Красноярский край, Минусинский р-н, с. Тесь, дорога по улице Штабная</t>
  </si>
  <si>
    <t>Красноярский край, Минусинский р-н, с. Тесь, дорога по переулку Первомайский</t>
  </si>
  <si>
    <t>Красноярский край, Минусинский р-н, с. Тесь, дорога по улице Старкова</t>
  </si>
  <si>
    <t>Красноярский край, Минусинский р-н, с. Тесь, дорога по переулку Колхозный</t>
  </si>
  <si>
    <t>Красноярский край, Минусинский р-н, с. Тесь, дорога по переулку Зеленый</t>
  </si>
  <si>
    <t>Красноярский край, Минусинский р-н, с. Тесь, дорога по улице Комсомольская</t>
  </si>
  <si>
    <t>Красноярский край, Минусинский р-н, с. Тесь, дорога по улице Молодежная</t>
  </si>
  <si>
    <t>Красноярский край, Минусинский р-н, с. Тесь, дорога по улице Колхозная</t>
  </si>
  <si>
    <t>Красноярский край, Минусинский р-н, с. Тесь, дорога по улице Заречная</t>
  </si>
  <si>
    <t>Красноярский край, Минусинский р-н, с. Тесь,  дорога по улице Набережная</t>
  </si>
  <si>
    <t>24ЕК 983479</t>
  </si>
  <si>
    <t>24ЕК 983482</t>
  </si>
  <si>
    <t>24ЕК 983480</t>
  </si>
  <si>
    <t>24ЕК 983481</t>
  </si>
  <si>
    <t>24ЕК 983483</t>
  </si>
  <si>
    <t>24ЕК 983475</t>
  </si>
  <si>
    <t>24ЕК 983476</t>
  </si>
  <si>
    <t>24ЕК 932656</t>
  </si>
  <si>
    <t>24ЕК 983477</t>
  </si>
  <si>
    <t>24ЕК 983478</t>
  </si>
  <si>
    <t>24ЕК 983484</t>
  </si>
  <si>
    <t>24ЕК 660077</t>
  </si>
  <si>
    <t>24ЕК 660079</t>
  </si>
  <si>
    <t>24ЕК 921332</t>
  </si>
  <si>
    <t>24ЕК 921328</t>
  </si>
  <si>
    <t>24ЕК 921330</t>
  </si>
  <si>
    <t>24ЕК 921333</t>
  </si>
  <si>
    <t>24ЕК 921329</t>
  </si>
  <si>
    <t>24ЕК 932657</t>
  </si>
  <si>
    <t>24ЕК 932652</t>
  </si>
  <si>
    <t>24ЕК 932653</t>
  </si>
  <si>
    <t>24ЕК 932655</t>
  </si>
  <si>
    <t>24ЕК 932654</t>
  </si>
  <si>
    <t>24ЕК 083297</t>
  </si>
  <si>
    <t>24ЕЛ 083296</t>
  </si>
  <si>
    <t>24ЕЛ 083295</t>
  </si>
  <si>
    <t>24ЕЛ 083293</t>
  </si>
  <si>
    <t>24ЕЛ 083292</t>
  </si>
  <si>
    <t>24ЕЛ 083291</t>
  </si>
  <si>
    <t>24ЕЛ 083290</t>
  </si>
  <si>
    <t>24ЕЛ 083288</t>
  </si>
  <si>
    <t>24ЕЛ 083287</t>
  </si>
  <si>
    <t>24ЕЛ 083289</t>
  </si>
  <si>
    <t>24ЕЛ 083294</t>
  </si>
  <si>
    <t>24ЕЛ 327113</t>
  </si>
  <si>
    <t>Администрация Тесинского сельсовета Минусинского района Красноярского края</t>
  </si>
  <si>
    <t>нет</t>
  </si>
  <si>
    <t xml:space="preserve"> - </t>
  </si>
  <si>
    <t>Площадь , м2</t>
  </si>
  <si>
    <t xml:space="preserve">Красноярский край, Минусинский р-н, с. Тесь,  ул. Строителей 6 </t>
  </si>
  <si>
    <t>Красноярский край, Минусинский р-н, с. Тесь,  ул. Строителей 6 "А"</t>
  </si>
  <si>
    <t>24:25:4701053:515</t>
  </si>
  <si>
    <t>24:25:4701053:181</t>
  </si>
  <si>
    <t>24:25:4701053:515-24/095/2017-1</t>
  </si>
  <si>
    <t>24ЕК 814582</t>
  </si>
  <si>
    <t>Земельные участоки для размещения промбаз</t>
  </si>
  <si>
    <t>Кладбище</t>
  </si>
  <si>
    <t>Красноярский край, Минусинский р-н, д.Малая Иня</t>
  </si>
  <si>
    <t>Красноярский край, Минусинский р-н, с.Тесь</t>
  </si>
  <si>
    <t>Красноярский край, Минусинский р-н, с.Большая Иня</t>
  </si>
  <si>
    <t>24:25:0701006:56</t>
  </si>
  <si>
    <t>24:25:1802002:151</t>
  </si>
  <si>
    <t>24-24/020-24/020/004/2016-8028/1</t>
  </si>
  <si>
    <t>24-24/020-24/020/004/2016-8025/1</t>
  </si>
  <si>
    <t xml:space="preserve">Земли сельскохозяйственного назначения </t>
  </si>
  <si>
    <t>Земельные участки для мест захоронений</t>
  </si>
  <si>
    <t>Красноярский край, Минусинский р-н,массив "Колос"</t>
  </si>
  <si>
    <t>Красноярский край, Минусинский р-н,массив "Колос" участок №6</t>
  </si>
  <si>
    <t>24:25:1801001:280</t>
  </si>
  <si>
    <t>24:25:1801001:470</t>
  </si>
  <si>
    <t>24:25:1801001:470-24/095/2018-1</t>
  </si>
  <si>
    <t>Красноярский край, Минусинский р-н, д. Малая Иня, ул. Школьная, 15</t>
  </si>
  <si>
    <t>Красноярский край, Минусинский р-н, с. Большая Иня, ул. Мира 1</t>
  </si>
  <si>
    <t>Красноярский край, Минусинский р-н,с. Большая Иня, "За селом", поле №1, участок №53</t>
  </si>
  <si>
    <t>Красноярский край, Минусинский р-н,с. Большая Иня, "За селом", поле №1, участок №61</t>
  </si>
  <si>
    <t>Красноярский край, Минусинский р-н,с. Большая Иня, "За селом", поле №1, участок №40</t>
  </si>
  <si>
    <t>Красноярский край, Минусинский р-н,с. Большая Иня, "За селом", поле №1, участок №115</t>
  </si>
  <si>
    <t>Красноярский край, Минусинский р-н,с. Большая Иня, "За селом", поле №1, участок №15</t>
  </si>
  <si>
    <t>Красноярский край, Минусинский р-н,с. Большая Иня, "За селом", поле №1, участок №113</t>
  </si>
  <si>
    <t>Красноярский край, Минусинский р-н,с. Большая Иня, "За селом", поле №1, участок №38</t>
  </si>
  <si>
    <t>24:25:0702003:45</t>
  </si>
  <si>
    <t>24:25:1701001:436</t>
  </si>
  <si>
    <t>24:25:1801001:110</t>
  </si>
  <si>
    <t>24:25:1801001:198</t>
  </si>
  <si>
    <t>24:25:1801001:122</t>
  </si>
  <si>
    <t>24:25:1801001:137</t>
  </si>
  <si>
    <t>24:25:1801001:167</t>
  </si>
  <si>
    <t>24:25:1801001:139</t>
  </si>
  <si>
    <t>24:25:1801001:104</t>
  </si>
  <si>
    <t>24ЕК 921433</t>
  </si>
  <si>
    <t>24:25:1701001:436-24/118/2017-1</t>
  </si>
  <si>
    <t>24ЕМ 070477</t>
  </si>
  <si>
    <t>24ЕМ 070478</t>
  </si>
  <si>
    <t>24ЕМ 070479</t>
  </si>
  <si>
    <t>24ЕМ 070480</t>
  </si>
  <si>
    <t>24ЕМ 070483</t>
  </si>
  <si>
    <t>24ЕМ 070482</t>
  </si>
  <si>
    <t>24ЕМ 070481</t>
  </si>
  <si>
    <t>земельный участок для размещения нежилого здания-склада</t>
  </si>
  <si>
    <t>площадка ПТБО</t>
  </si>
  <si>
    <t>Малоэтажная многоквартирная жилая застройка</t>
  </si>
  <si>
    <t>земельный участок общего пользования</t>
  </si>
  <si>
    <t>Красноярский край, Минусинский р-н,с. Тесь, пер.Зеленый, 17"б"</t>
  </si>
  <si>
    <t>Красноярский край, Минусинский р-н,900 метров на уго-восток от с.Тесь</t>
  </si>
  <si>
    <t>Красноярский край, Минусинский р-н, с. Тесь,  ул. Норильская , 2б-1</t>
  </si>
  <si>
    <t>Красноярский край, Минусинский р-н, с. Тесь,  ул. Строителей 25</t>
  </si>
  <si>
    <t>Красноярский край, Минусинский р-н, с. Тесь, ул.Мира 16 А-1</t>
  </si>
  <si>
    <t>Красноярский край, Минусинский р-н, с. Тесь,  ул. Строителей 8 "А"</t>
  </si>
  <si>
    <t>24:25:4701034:58</t>
  </si>
  <si>
    <t>24:25:0701003:197</t>
  </si>
  <si>
    <t>24:25:4701053:584</t>
  </si>
  <si>
    <t>24:25:4701053:190</t>
  </si>
  <si>
    <t>24:25:4701032:245</t>
  </si>
  <si>
    <t>24:25:4701053:183</t>
  </si>
  <si>
    <t>24ЕЛ 390311</t>
  </si>
  <si>
    <t>84 ЕЛ 463237</t>
  </si>
  <si>
    <t>24:25:4701053:584-24/097/2018-1</t>
  </si>
  <si>
    <t>24:25:4701032:245-24/097/2018-1</t>
  </si>
  <si>
    <t>24ЕК 815168</t>
  </si>
  <si>
    <t>не определена</t>
  </si>
  <si>
    <t xml:space="preserve">Прочие земельные участки </t>
  </si>
  <si>
    <t>Земельные участки</t>
  </si>
  <si>
    <t>ИТОГО:</t>
  </si>
  <si>
    <t>ВСЕГО:</t>
  </si>
  <si>
    <t>Сооружения</t>
  </si>
  <si>
    <t>Автомобильные дороги</t>
  </si>
  <si>
    <t>автомобильная дорога</t>
  </si>
  <si>
    <t>24:25:0000000:2820</t>
  </si>
  <si>
    <t>24:25:0000000:4486</t>
  </si>
  <si>
    <t>24:25:0000000:3064</t>
  </si>
  <si>
    <t>24:25:0000000:3055</t>
  </si>
  <si>
    <t>24:25:0000000:3065</t>
  </si>
  <si>
    <t>24:25:0000000:3170</t>
  </si>
  <si>
    <t>24:25:0000000:3162</t>
  </si>
  <si>
    <t>24:25:0000000:3164</t>
  </si>
  <si>
    <t>24:25:0000000:3166</t>
  </si>
  <si>
    <t>24:25:0000000:3161</t>
  </si>
  <si>
    <t>24:25:0000000:3075</t>
  </si>
  <si>
    <t>24:25:0000000:2821</t>
  </si>
  <si>
    <t>24:25:0000000:3086</t>
  </si>
  <si>
    <t>24:25:0000000:3087</t>
  </si>
  <si>
    <t>24:25:0000000:3084</t>
  </si>
  <si>
    <t>24:25:0000000:3066</t>
  </si>
  <si>
    <t>24:25:0000000:3160</t>
  </si>
  <si>
    <t>24:25:0000000:3059</t>
  </si>
  <si>
    <t>24:25:0000000:3169</t>
  </si>
  <si>
    <t>24:25:0000000:3061</t>
  </si>
  <si>
    <t>24:25:0000000:3063</t>
  </si>
  <si>
    <t>24:25:0000000:3167</t>
  </si>
  <si>
    <t>24:25:0000000:3168</t>
  </si>
  <si>
    <t>24:25:0000000:3171</t>
  </si>
  <si>
    <t>24ЕК 592490</t>
  </si>
  <si>
    <t>24ЕЛ 367377</t>
  </si>
  <si>
    <t>24ЕК 921416</t>
  </si>
  <si>
    <t>24ЕК 814494</t>
  </si>
  <si>
    <t>24ЕК 921415</t>
  </si>
  <si>
    <t>24ЕЛ 020088</t>
  </si>
  <si>
    <t>24ЕЛ 019127</t>
  </si>
  <si>
    <t>24ЕЛ 020085</t>
  </si>
  <si>
    <t>24ЕЛ 019124</t>
  </si>
  <si>
    <t>24ЕЛ 019128</t>
  </si>
  <si>
    <t>24ЕЛ 020084</t>
  </si>
  <si>
    <t>24ЕК 922095</t>
  </si>
  <si>
    <t>24ЕК 592489</t>
  </si>
  <si>
    <t>24ЕК 922094</t>
  </si>
  <si>
    <t>24ЕК 922093</t>
  </si>
  <si>
    <t>24ЕК 922092</t>
  </si>
  <si>
    <t>24ЕК 921417</t>
  </si>
  <si>
    <t>24ЕЛ 019123</t>
  </si>
  <si>
    <t>24ЕК 921414</t>
  </si>
  <si>
    <t>24ЕЛ 020087</t>
  </si>
  <si>
    <t>24ЕК 814495</t>
  </si>
  <si>
    <t>24ЕК 921413</t>
  </si>
  <si>
    <t>24ЕЛ 019126</t>
  </si>
  <si>
    <t>24ЕЛ 020086</t>
  </si>
  <si>
    <t>24ЕЛ 019125</t>
  </si>
  <si>
    <t>24:25:0000000:3028</t>
  </si>
  <si>
    <t>24:25:0000000:3027</t>
  </si>
  <si>
    <t>24:25:0000000:3029</t>
  </si>
  <si>
    <t>24:25:0000000:3030</t>
  </si>
  <si>
    <t>24:25:0702003:81</t>
  </si>
  <si>
    <t>24ЕК 535863</t>
  </si>
  <si>
    <t>24ЕК 535861</t>
  </si>
  <si>
    <t>24ЕК 535862</t>
  </si>
  <si>
    <t>24ЕК 922091</t>
  </si>
  <si>
    <t>24ЕК 535864</t>
  </si>
  <si>
    <t>24:25:1701001:1789</t>
  </si>
  <si>
    <t>24:25:1701001:1787</t>
  </si>
  <si>
    <t>24:25:0000000:3042</t>
  </si>
  <si>
    <t>24:25:1701001:1788</t>
  </si>
  <si>
    <t>24:25:0000000:2986</t>
  </si>
  <si>
    <t>24ЕК 535859</t>
  </si>
  <si>
    <t>24ЕК 535857</t>
  </si>
  <si>
    <t>24ЕК 535856</t>
  </si>
  <si>
    <t>24ЕК 535858</t>
  </si>
  <si>
    <t>24ЕК 535860</t>
  </si>
  <si>
    <t>Жилые дома</t>
  </si>
  <si>
    <t>жилой дом</t>
  </si>
  <si>
    <t>с.Б.Иня ул.Мира 1</t>
  </si>
  <si>
    <t>склад</t>
  </si>
  <si>
    <t>с.Тесь пер.Зеленая 17Б</t>
  </si>
  <si>
    <t>Площадка для накопления отходов потребления</t>
  </si>
  <si>
    <t>мемориальный комплекс воинам ВОВ</t>
  </si>
  <si>
    <t>борта хоккейной коробки</t>
  </si>
  <si>
    <t>Красноярский край, Минусинский р-н, с. Тесь</t>
  </si>
  <si>
    <t>Красноярский край, Минусинский р-н, с. Тесь,  ул. Строителей 6</t>
  </si>
  <si>
    <t>Наименование движимого имущества</t>
  </si>
  <si>
    <t>Реквизиты документов  - оснований возникновения  права</t>
  </si>
  <si>
    <t>Транспортные средства</t>
  </si>
  <si>
    <t>Автобус ПАЗ 32054</t>
  </si>
  <si>
    <t>УАЗ-3962</t>
  </si>
  <si>
    <t>ГАЗ 3307</t>
  </si>
  <si>
    <t>ГАЗ-31105</t>
  </si>
  <si>
    <t>Объекты уличного освещения кварталов А,Б, В,Г</t>
  </si>
  <si>
    <t>Автопавильон для остановки маршрутного транспорта Б-Иня</t>
  </si>
  <si>
    <t>Автопавильон для остановки маршрутного транспорта ул.Норильская с.Тесь</t>
  </si>
  <si>
    <t>Автопавильон для остановки маршрутного транспорта ул.Строителей с.Тесь</t>
  </si>
  <si>
    <t>Остановка автобусная</t>
  </si>
  <si>
    <t>Автопавильон с.Тесь</t>
  </si>
  <si>
    <t>Навес с прилавком Б-Иня</t>
  </si>
  <si>
    <t>Обелиск мраморный (М-Иня)</t>
  </si>
  <si>
    <t>Плита мемориальная гранитная с именным гравированием</t>
  </si>
  <si>
    <t>Плита гранитная облицовочная</t>
  </si>
  <si>
    <t>Силовой комплекс (тренажерный зал школа с.Тесь)</t>
  </si>
  <si>
    <t>Машина Смита РСМ-144 (комплекс в школе с.Тесь)</t>
  </si>
  <si>
    <t>Рама с приводом</t>
  </si>
  <si>
    <t>Режущий механизм КРН</t>
  </si>
  <si>
    <t>Системный блок в сборе</t>
  </si>
  <si>
    <t>Система видеонабюдения</t>
  </si>
  <si>
    <t>Цифровой тахограф с блоком СКЗИ</t>
  </si>
  <si>
    <t>Основные средства свыше 40т.руб</t>
  </si>
  <si>
    <t>Итого:</t>
  </si>
  <si>
    <t>Трактор ДТ-75</t>
  </si>
  <si>
    <t>24:25:4701034:55</t>
  </si>
  <si>
    <t>24 ЕЛ 320925</t>
  </si>
  <si>
    <t>24:25:1701001:1759</t>
  </si>
  <si>
    <t>24:25:1701001:1759-24/095/2017-2</t>
  </si>
  <si>
    <t>24:25:4701034:53</t>
  </si>
  <si>
    <t>24ЕЛ 390312</t>
  </si>
  <si>
    <t>Заключение №02/03/12 от 03.12.2014г.</t>
  </si>
  <si>
    <t>03.12.2014г.</t>
  </si>
  <si>
    <t>Товарная накладная  №366/2012 от 25.12.2012г.</t>
  </si>
  <si>
    <t>25.12.2012г.</t>
  </si>
  <si>
    <t>ПТС 24 ОР 494991</t>
  </si>
  <si>
    <t>ПТС 52 МН 075767</t>
  </si>
  <si>
    <t>ПТС 73 КЕ 294533</t>
  </si>
  <si>
    <t>ПТС 24 МЕ 265070</t>
  </si>
  <si>
    <t>АКТ према - передачи №6 от 17.03.2011г.</t>
  </si>
  <si>
    <t>Гражданско - правовой договор №30 от 01.07.2012г.</t>
  </si>
  <si>
    <t>Гражданско - правовой договор №12 от 01.10.2014г.</t>
  </si>
  <si>
    <t>06.10.2014г.</t>
  </si>
  <si>
    <t>01.10.2014г.</t>
  </si>
  <si>
    <t>Накладная №42 от 01.04.2015г. ИП Спиренкина М.А.</t>
  </si>
  <si>
    <t>Товарная накладная №1632 от 20.10.2007</t>
  </si>
  <si>
    <t>Товарная накладная №1633 от 20.10.2007</t>
  </si>
  <si>
    <t>ПСМ RU CB 194840</t>
  </si>
  <si>
    <t>Товарная накладная М01702001 от 01.02.2017г. ООО "Софт-Сервис"</t>
  </si>
  <si>
    <t>Товарная накладная № УТ-707 от 29.05.2017г. ООО "Вектор"</t>
  </si>
  <si>
    <t>Товарная накладная 4731 от 27.11.2017 ИП Анюгин Н.Г.</t>
  </si>
  <si>
    <t>Товарная накладная №15 от 03.07.2018г. ООО "Металлстанкосервис"</t>
  </si>
  <si>
    <t>Товарная накладная №16 от 03.07.2018г. ООО "Металлстанкосервис"</t>
  </si>
  <si>
    <t>Товарная накладная №17 от 03.07.2018г. ООО "Металлстанкосервис"</t>
  </si>
  <si>
    <t>Товарная накладная №24 от 10.12.2012г.</t>
  </si>
  <si>
    <t>Товарная накладная №12 от 01.10.2014г. ИП Тадышев С.А.</t>
  </si>
  <si>
    <t>Товарная накладная №24 от 03.10.2014г. ИП Романов Е.С.</t>
  </si>
  <si>
    <t>Товарная накладная №24 от 02.10.2014г. ИП Романова Е.Ю.</t>
  </si>
  <si>
    <t>Товарная накладная №41 от 01.04.2015г. ИП Спиренкина М.А.</t>
  </si>
  <si>
    <t>РАЗДЕЛ 1</t>
  </si>
  <si>
    <t>РАЗДЕЛ 2</t>
  </si>
  <si>
    <t>сведения омуниципальном  движимом имуществе Тесинского сельсовета</t>
  </si>
  <si>
    <t>сведения о муниципальном недвижимом имуществе Тесинского сельсовета</t>
  </si>
  <si>
    <t>Глава Тесинского сельсовета</t>
  </si>
  <si>
    <t>А.А. Зотов</t>
  </si>
  <si>
    <t>______________</t>
  </si>
  <si>
    <t>____________ А.А. Зотов</t>
  </si>
  <si>
    <t>земельный участок для эксплуатации дороги</t>
  </si>
  <si>
    <t>земельный участок для размещения промбазы</t>
  </si>
  <si>
    <t>земельный участок для ведения личного подсобного хозяйства</t>
  </si>
  <si>
    <t>земельный участок для парковки автомобилей, проходов</t>
  </si>
  <si>
    <t>земельный участок для строительства автоматической метеорологической станции</t>
  </si>
  <si>
    <t>РАЗДЕЛ 3</t>
  </si>
  <si>
    <t>сведения омуниципальных унитарных предприятиях , муниципальных учреждениях, хозяйственных обществах, товариществах, акциях , долях в уставном капитале Тесинского сельсовета</t>
  </si>
  <si>
    <t>Наименование и организационно - правовая форма</t>
  </si>
  <si>
    <t>Адрес (местонахождение)</t>
  </si>
  <si>
    <t>Реквизиты документов основания юридического лица</t>
  </si>
  <si>
    <t>Основной государственный регистрационный номер и дата государственной регистраци</t>
  </si>
  <si>
    <t>Размер уставного фонда</t>
  </si>
  <si>
    <t xml:space="preserve">Размер доли </t>
  </si>
  <si>
    <t xml:space="preserve">Данные о балансовой и остаточной стоимости основных средсв </t>
  </si>
  <si>
    <t>Среднесписочная численность работников</t>
  </si>
  <si>
    <t xml:space="preserve">Постановление № 550-П
Администрации Минусинского района, акт приема передачи имущества от 09.08.2016 г
 </t>
  </si>
  <si>
    <t>Трактор Беларус-82,1</t>
  </si>
  <si>
    <t>ПСМ RU CB 328367</t>
  </si>
  <si>
    <t>Косилка ротационная навесная КРН-2,1 2023 год</t>
  </si>
  <si>
    <t>193 370,00</t>
  </si>
  <si>
    <t>Оборотный отвал КО-3,1 2023 год</t>
  </si>
  <si>
    <t>Плуг навесной FINIST ПЛН-3-35 2023 год</t>
  </si>
  <si>
    <t>74 544,74</t>
  </si>
  <si>
    <t>полуприцеп-цистерна тракторный ЛКТ-2П 2023 год</t>
  </si>
  <si>
    <t>970 125,00</t>
  </si>
  <si>
    <t>Прицеп тракторный самосвальный 2ПТС-6,5 2023 год</t>
  </si>
  <si>
    <t>637 016,75</t>
  </si>
  <si>
    <t>Щетка с поливом коммунальная МК-3 2023 год</t>
  </si>
  <si>
    <t>176 940,40</t>
  </si>
  <si>
    <t>Плуг ПКЛ-70П</t>
  </si>
  <si>
    <t>борона дисковая навесная</t>
  </si>
  <si>
    <t>косилка ротационная навесная КРН-2.1.00.000-10СБ (Ирбит)</t>
  </si>
  <si>
    <t>Красноярский край, Минусинский р-н, с. Большая Иня,  ул. Ленина 4А</t>
  </si>
  <si>
    <t>07.12.2020г.</t>
  </si>
  <si>
    <t>УПД №713 от 07.12.2020г.</t>
  </si>
  <si>
    <t xml:space="preserve">Системный блок (Intel Core i5 9400F/Asus B365M-K/DDR4 8Gb/SSD 256Gb/1 Tb/PCI-E G </t>
  </si>
  <si>
    <t>Ноутбук Lenovo IdeaPad 3 17ADA05 Ryzen 3 3250U/4Gb/SSD256Gb/17.3"/TN/</t>
  </si>
  <si>
    <t>Травокосилка 143R II Husqvarna (1,4кВт; 7,4 кг) 9673329-02</t>
  </si>
  <si>
    <t>Погрузчик универсал 800S (БРС к трактору, БРС РО) 1000кг</t>
  </si>
  <si>
    <t>ЩКН-2 Щетка коммунальная навесная</t>
  </si>
  <si>
    <t>24:25:0701011:160</t>
  </si>
  <si>
    <t>24:25:0701011:160-24/116/202-1</t>
  </si>
  <si>
    <t>24:25:1802002:280-24/095/2021-1</t>
  </si>
  <si>
    <t>24:25:4701053:190-24/111/2020-1</t>
  </si>
  <si>
    <t>Прочие здания и сооружения</t>
  </si>
  <si>
    <t>ПСМ BY KC061567</t>
  </si>
  <si>
    <t>ПСМ BY KC045346</t>
  </si>
  <si>
    <t>ПСМ 364301000741128</t>
  </si>
  <si>
    <t>Акт приема-передачи от 14.06.2023</t>
  </si>
  <si>
    <t>Товарная накладная №5-25-018/01-011 от 25.05.2020г. ООО ТД "Галактика"</t>
  </si>
  <si>
    <t>25.052020</t>
  </si>
  <si>
    <t>УПД 15579 от28.10.2019 ИП Мартынушкин И.С.</t>
  </si>
  <si>
    <t>Акт приема-передачи от 25.07.2020</t>
  </si>
  <si>
    <t>Товарная накладная м02104003 от 01.04.2021 ООО "Софт-Сервис"</t>
  </si>
  <si>
    <t>Усилитель трансляционный AZ480</t>
  </si>
  <si>
    <t>Товарная накладная 15 от23.08.2021ИП Кобаса Иван</t>
  </si>
  <si>
    <t>УПД  м02206053 от23.06.2022 ООО "Софт-Сервис"</t>
  </si>
  <si>
    <t>УПД  2137 от03.06.2022 ООО " "ЛЕСПРОМРЕСУРС"</t>
  </si>
  <si>
    <t>УПД 176 от20.05.2022 ИП Голубчиков Г.Ю.</t>
  </si>
  <si>
    <t>М/К 155/ГАЛ от23.06.2022 ООО Торговый Дом "Галактика"</t>
  </si>
  <si>
    <t>Красноярский край, Минусинский р-н, с. Тесь, дорога по переулку Мира</t>
  </si>
  <si>
    <t>_</t>
  </si>
  <si>
    <t>Постановление №72-П от 26.12.2011г</t>
  </si>
  <si>
    <t>Красноярский край, Минусинский р-н, с. Тесь, дорога по улице Степная</t>
  </si>
  <si>
    <t>Красноярский край, Минусинский р-н, с. Тесь, дорога по улице Солнечная</t>
  </si>
  <si>
    <t>Красноярский край, Минусинский р-н, с. Тесь, дорога по улице Луговая</t>
  </si>
  <si>
    <t>Красноярский край, Минусинский р-н, с. Тесь, дорога по улице Школьная</t>
  </si>
  <si>
    <t>Красноярский край, Минусинский р-н, с. Тесь, дорога по улице Береговая</t>
  </si>
  <si>
    <t>Красноярский край, Минусинский р-н, с. Тесь, дорога по улице Лесная</t>
  </si>
  <si>
    <t>Красноярский край, Минусинский р-н, п.Кызыкульский, дорога по улице Вокзальная</t>
  </si>
  <si>
    <t>Красноярский край, Минусинский р-н, д.Малый кызыкуль, дорога по улице Лесная</t>
  </si>
  <si>
    <t>Красноярский край, Минусинский р-н, с. Тесь, дорога по улице Строителей-2 (от въезда в с.Тесь до ул.Строителей)</t>
  </si>
  <si>
    <t>Красноярский край, Минусинский р-н, с. Тесь, дорога по улице Завенягина-2 (от Строителей до ул.Маяковского)</t>
  </si>
  <si>
    <t>Красноярский край, Минусинский р-н, с. Тесь, дорога по улице Степная (от Маяковского до ул.Степная 29)</t>
  </si>
  <si>
    <t>Красноярский край, Минусинский р-н, с. Тесь, дорога по улице Солнечная (от Заречной до Набережной)</t>
  </si>
  <si>
    <t>Красноярский край, Минусинский р-н, с. Тесь, дорога по улице Луговая (от Солнечной до Луговой 25)</t>
  </si>
  <si>
    <t>Красноярский край, Минусинский р-н, с. Тесь, дорога по улице Норильская-2 (от Завенягина до Октябрьской)</t>
  </si>
  <si>
    <t>Красноярский край, Минусинский р-н, с. Тесь, дорога по улице Октябрьская-2 (от Октябрьская до Норильской-2)</t>
  </si>
  <si>
    <t>Красноярский край, Минусинский р-н, с. Тесь, дорога по улице Лесная (от Зеленой до Мира)</t>
  </si>
  <si>
    <t>Красноярский край, Минусинский р-н, с. Тесь, дорога по улице Набережная (от Школьной до Набережной,Набережная)</t>
  </si>
  <si>
    <t>Постановление №56-п от 22.07.2022г</t>
  </si>
  <si>
    <t>Постановление № 56-п от 22.07.2022г.</t>
  </si>
  <si>
    <t>Красноярский край, Минусинский р-н, с. Тесь, дорога по улице Школьная (от Степная 3б до ул. Школьная 23)</t>
  </si>
  <si>
    <t>Красноярский край, Минусинский р-н,массив "Искра Ленина"</t>
  </si>
  <si>
    <t>24:25:0000000:7876</t>
  </si>
  <si>
    <t xml:space="preserve">Красноярский край, Минусинский р-н,массив "Колос" </t>
  </si>
  <si>
    <t>24:25:0000000:7716</t>
  </si>
  <si>
    <t>24:25:0000000:7716-24/095/2021-1</t>
  </si>
  <si>
    <t>Красноярский край, Минусинский р-н,"Сапоги" поле №2 участок 250</t>
  </si>
  <si>
    <t>24:25:0701001:441</t>
  </si>
  <si>
    <t>24:25:0701001:441-24/108/2018-5</t>
  </si>
  <si>
    <t>Красноярский край, Минусинский р-н,"Сапоги" поле №2 участок 313</t>
  </si>
  <si>
    <t>24:25:0701001:497</t>
  </si>
  <si>
    <t>24:25:0701001:497-24/112/2019-2</t>
  </si>
  <si>
    <t>Красноярский край, Минусинский р-н,с.Тесь ул.Набережная 53-2</t>
  </si>
  <si>
    <t>24:25:4701018:17</t>
  </si>
  <si>
    <t>24:25:4701018:17-24/126/2019-1</t>
  </si>
  <si>
    <t>Красноярский край, Минусинский р-н,с.Тесь за колхозными гаражами поле №1 участок 28</t>
  </si>
  <si>
    <t>24:25:0701007:284</t>
  </si>
  <si>
    <t>24:25:0701007:284-24/095/2020-2</t>
  </si>
  <si>
    <t>Красноярский край, Минусинский р-н,с. Большая Иня, ул.Горького 62</t>
  </si>
  <si>
    <t>24:25:1701001:844</t>
  </si>
  <si>
    <t>24:25:1701001:844-24/104/2021-1</t>
  </si>
  <si>
    <t>земли населенных пунктов склады</t>
  </si>
  <si>
    <t>Красноярский край, Минусинский р-н,с. Тесь, ул.Строителей 25А</t>
  </si>
  <si>
    <t>24:25:4701053:594</t>
  </si>
  <si>
    <t>24:25:4701053:594-24/095/2020-1</t>
  </si>
  <si>
    <t>заглубленное сооружение</t>
  </si>
  <si>
    <t>с.Тесь ул. Строителей 6, сооружение 1</t>
  </si>
  <si>
    <t>24:25:4701053:273</t>
  </si>
  <si>
    <t>24:25:4701053:273-24/108/2019-3</t>
  </si>
  <si>
    <t>сооружение канализации</t>
  </si>
  <si>
    <t>24:25:0000000:7711</t>
  </si>
  <si>
    <t>24:25:0000000:7711-24/095/2020-1</t>
  </si>
  <si>
    <t>Красноярский край, Минусинский муниципальный район Сельское поселение Тесинский сельсовет,К186/50</t>
  </si>
  <si>
    <t>трансформаторная подстанция</t>
  </si>
  <si>
    <t>Красноярский край, Минусинский муниципальный район Сельское поселение Тесинский сельсовет,КТП6кВ</t>
  </si>
  <si>
    <t>24:25:0701003:316</t>
  </si>
  <si>
    <t>24:25:0701003:316-24/095/2021-1</t>
  </si>
  <si>
    <t>кабельная линия</t>
  </si>
  <si>
    <t>Красноярский край, Минусинский муниципальный район Сельское поселение Тесинский сельсовет, ЛЭП51</t>
  </si>
  <si>
    <t>24:25:0701003:315</t>
  </si>
  <si>
    <t>24:25:0701003:315-24/095/2021-1</t>
  </si>
  <si>
    <t>Красноярский край, Минусинский р-н, д.Малая Иня, дорога по улице Школьная -2 (от Школьной до общ.кладбища)</t>
  </si>
  <si>
    <t>Постановление № 55-П от 25.10.2021г.</t>
  </si>
  <si>
    <t>Красноярский край, Минусинский р-н, с. Тесь, дорога по улице А.И.Луцык</t>
  </si>
  <si>
    <t>Красноярский край, Минусинский р-н, с. Б.Иня, дорога по улице А.Назарова</t>
  </si>
  <si>
    <t>Постановление №55-П от 25.10.2021г</t>
  </si>
  <si>
    <t>Красноярский край, Минусинский р-н, с. Большая Иня, дорога по улице А.Назарова</t>
  </si>
  <si>
    <t xml:space="preserve">земли населенных пунктов </t>
  </si>
  <si>
    <t>Красноярский край, Минусинский р-н,поселение Тесинский сельсоветс. Тесь, ул.Строителей 6, участок7</t>
  </si>
  <si>
    <t>24:25:4701053:593</t>
  </si>
  <si>
    <t>24:25:4701053:593-24/095/2020-1</t>
  </si>
  <si>
    <t>Красноярский край, Минусинский р-н, с.Тесь поле№2, участок 310</t>
  </si>
  <si>
    <t>24:25:0701001:508</t>
  </si>
  <si>
    <t>24:25:0701001:508-24/108/2018-2</t>
  </si>
  <si>
    <t>с. Тесь, пер. Зеленая 17 А кв 2</t>
  </si>
  <si>
    <t>Земельные участки, для ведения личного подсобного хозяйства</t>
  </si>
  <si>
    <t>Остаточная стоимость, руб на 01.11.2023г.</t>
  </si>
  <si>
    <t>221 060.25 </t>
  </si>
  <si>
    <t>1 707 515.91 </t>
  </si>
  <si>
    <t>695 137.53 </t>
  </si>
  <si>
    <t>503 707.11 </t>
  </si>
  <si>
    <t>723 526.32 </t>
  </si>
  <si>
    <t>354 937.44 </t>
  </si>
  <si>
    <t>645 340.80</t>
  </si>
  <si>
    <t>645 340.80 </t>
  </si>
  <si>
    <t>385 776 ,00</t>
  </si>
  <si>
    <t>385 776,00 </t>
  </si>
  <si>
    <t>44 190 ,00</t>
  </si>
  <si>
    <t>8 365 ,00</t>
  </si>
  <si>
    <t>179 864.67 </t>
  </si>
  <si>
    <t>24.08.2017</t>
  </si>
  <si>
    <t>17.04.2013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</si>
</sst>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_р_."/>
    <numFmt numFmtId="166" formatCode="#,##0.00\ _₽"/>
    <numFmt numFmtId="167" formatCode="#,##0.00\ _₽;[Red]#,##0.00\ _₽"/>
    <numFmt numFmtId="168" formatCode="#,##0.0\ _₽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Arial"/>
      <family val="2"/>
    </font>
    <font>
      <sz val="10"/>
      <color rgb="FF3D3D3D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39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Border="1"/>
    <xf numFmtId="0" fontId="4" fillId="0" borderId="0" xfId="0" applyFont="1" applyAlignment="1">
      <alignment horizontal="center"/>
    </xf>
    <xf numFmtId="0" fontId="7" fillId="0" borderId="0" xfId="0" applyFont="1"/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9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/>
    <xf numFmtId="0" fontId="8" fillId="0" borderId="1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5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167" fontId="6" fillId="2" borderId="15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/>
    </xf>
    <xf numFmtId="168" fontId="6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167" fontId="8" fillId="2" borderId="1" xfId="0" applyNumberFormat="1" applyFont="1" applyFill="1" applyBorder="1" applyAlignment="1">
      <alignment horizontal="center" vertical="center"/>
    </xf>
    <xf numFmtId="167" fontId="8" fillId="2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8" fillId="2" borderId="12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wrapText="1"/>
    </xf>
    <xf numFmtId="166" fontId="6" fillId="2" borderId="1" xfId="0" applyNumberFormat="1" applyFont="1" applyFill="1" applyBorder="1" applyAlignment="1">
      <alignment wrapText="1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wrapText="1"/>
    </xf>
    <xf numFmtId="2" fontId="8" fillId="2" borderId="9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left" wrapText="1"/>
    </xf>
    <xf numFmtId="2" fontId="8" fillId="2" borderId="1" xfId="0" applyNumberFormat="1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center" vertical="center" wrapText="1"/>
    </xf>
    <xf numFmtId="165" fontId="6" fillId="2" borderId="18" xfId="0" applyNumberFormat="1" applyFont="1" applyFill="1" applyBorder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2" fontId="8" fillId="2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4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167" fontId="8" fillId="2" borderId="30" xfId="0" applyNumberFormat="1" applyFont="1" applyFill="1" applyBorder="1" applyAlignment="1">
      <alignment horizontal="center" vertical="center" wrapText="1"/>
    </xf>
    <xf numFmtId="167" fontId="8" fillId="2" borderId="5" xfId="0" applyNumberFormat="1" applyFont="1" applyFill="1" applyBorder="1" applyAlignment="1">
      <alignment horizontal="center" vertical="center" wrapText="1"/>
    </xf>
    <xf numFmtId="167" fontId="8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167" fontId="3" fillId="2" borderId="28" xfId="1" applyNumberFormat="1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vertical="center"/>
    </xf>
    <xf numFmtId="166" fontId="8" fillId="2" borderId="5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2" borderId="0" xfId="0" applyFont="1" applyFill="1" applyBorder="1"/>
    <xf numFmtId="0" fontId="0" fillId="2" borderId="0" xfId="0" applyFill="1"/>
    <xf numFmtId="49" fontId="8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vertical="center" wrapText="1"/>
    </xf>
    <xf numFmtId="0" fontId="8" fillId="2" borderId="33" xfId="0" applyFont="1" applyFill="1" applyBorder="1" applyAlignment="1">
      <alignment vertical="center" wrapText="1"/>
    </xf>
    <xf numFmtId="0" fontId="8" fillId="2" borderId="33" xfId="0" applyFont="1" applyFill="1" applyBorder="1" applyAlignment="1">
      <alignment wrapText="1"/>
    </xf>
    <xf numFmtId="166" fontId="6" fillId="2" borderId="33" xfId="0" applyNumberFormat="1" applyFont="1" applyFill="1" applyBorder="1" applyAlignment="1">
      <alignment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</cellXfs>
  <cellStyles count="2">
    <cellStyle name="Обычный" xfId="0" builtinId="0"/>
    <cellStyle name="Обычный_движимое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6"/>
  <sheetViews>
    <sheetView topLeftCell="A179" workbookViewId="0">
      <selection activeCell="A175" sqref="A175:A183"/>
    </sheetView>
  </sheetViews>
  <sheetFormatPr defaultRowHeight="15" x14ac:dyDescent="0.25"/>
  <cols>
    <col min="1" max="1" width="4" customWidth="1"/>
    <col min="2" max="2" width="10.7109375" customWidth="1"/>
    <col min="3" max="3" width="16.42578125" customWidth="1"/>
    <col min="4" max="4" width="7.5703125" customWidth="1"/>
    <col min="5" max="5" width="12.7109375" customWidth="1"/>
    <col min="6" max="7" width="13.5703125" customWidth="1"/>
    <col min="8" max="8" width="13.28515625" customWidth="1"/>
    <col min="9" max="9" width="13.5703125" customWidth="1"/>
    <col min="10" max="10" width="10.140625" customWidth="1"/>
    <col min="11" max="11" width="7.85546875" customWidth="1"/>
    <col min="12" max="12" width="12.5703125" customWidth="1"/>
    <col min="13" max="13" width="17.28515625" customWidth="1"/>
    <col min="14" max="14" width="8.140625" customWidth="1"/>
  </cols>
  <sheetData>
    <row r="1" spans="1:14" ht="18.75" x14ac:dyDescent="0.3">
      <c r="F1" s="8" t="s">
        <v>339</v>
      </c>
      <c r="I1" s="6"/>
      <c r="K1" s="8"/>
    </row>
    <row r="2" spans="1:14" ht="18.75" x14ac:dyDescent="0.3">
      <c r="F2" s="8" t="s">
        <v>342</v>
      </c>
      <c r="G2" s="8"/>
      <c r="H2" s="8"/>
      <c r="I2" s="8"/>
      <c r="J2" s="8"/>
      <c r="K2" s="8"/>
    </row>
    <row r="3" spans="1:14" ht="4.1500000000000004" customHeight="1" thickBot="1" x14ac:dyDescent="0.3"/>
    <row r="4" spans="1:14" s="9" customFormat="1" ht="136.15" customHeight="1" thickBot="1" x14ac:dyDescent="0.25">
      <c r="A4" s="121" t="s">
        <v>0</v>
      </c>
      <c r="B4" s="122" t="s">
        <v>1</v>
      </c>
      <c r="C4" s="122" t="s">
        <v>2</v>
      </c>
      <c r="D4" s="122" t="s">
        <v>3</v>
      </c>
      <c r="E4" s="122" t="s">
        <v>120</v>
      </c>
      <c r="F4" s="122" t="s">
        <v>4</v>
      </c>
      <c r="G4" s="122" t="s">
        <v>5</v>
      </c>
      <c r="H4" s="122" t="s">
        <v>6</v>
      </c>
      <c r="I4" s="122" t="s">
        <v>485</v>
      </c>
      <c r="J4" s="122" t="s">
        <v>7</v>
      </c>
      <c r="K4" s="122" t="s">
        <v>8</v>
      </c>
      <c r="L4" s="122" t="s">
        <v>9</v>
      </c>
      <c r="M4" s="122" t="s">
        <v>10</v>
      </c>
      <c r="N4" s="123" t="s">
        <v>11</v>
      </c>
    </row>
    <row r="5" spans="1:14" s="27" customFormat="1" ht="15.75" customHeight="1" thickBot="1" x14ac:dyDescent="0.25">
      <c r="A5" s="30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  <c r="N5" s="32">
        <v>14</v>
      </c>
    </row>
    <row r="6" spans="1:14" s="9" customFormat="1" ht="13.5" customHeight="1" x14ac:dyDescent="0.2">
      <c r="A6" s="134" t="s">
        <v>193</v>
      </c>
      <c r="B6" s="135"/>
      <c r="C6" s="127"/>
      <c r="D6" s="28"/>
      <c r="E6" s="28"/>
      <c r="F6" s="28"/>
      <c r="G6" s="28"/>
      <c r="H6" s="28"/>
      <c r="I6" s="28"/>
      <c r="J6" s="28"/>
      <c r="K6" s="28"/>
      <c r="L6" s="28"/>
      <c r="M6" s="28"/>
      <c r="N6" s="29"/>
    </row>
    <row r="7" spans="1:14" s="9" customFormat="1" ht="27" customHeight="1" x14ac:dyDescent="0.2">
      <c r="A7" s="136" t="s">
        <v>347</v>
      </c>
      <c r="B7" s="137"/>
      <c r="C7" s="138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</row>
    <row r="8" spans="1:14" s="14" customFormat="1" ht="79.900000000000006" customHeight="1" x14ac:dyDescent="0.2">
      <c r="A8" s="53">
        <v>1</v>
      </c>
      <c r="B8" s="48" t="s">
        <v>347</v>
      </c>
      <c r="C8" s="48" t="s">
        <v>47</v>
      </c>
      <c r="D8" s="20" t="s">
        <v>12</v>
      </c>
      <c r="E8" s="54">
        <v>1418</v>
      </c>
      <c r="F8" s="54">
        <v>219974.34</v>
      </c>
      <c r="G8" s="103">
        <v>219974.34</v>
      </c>
      <c r="H8" s="55">
        <v>0</v>
      </c>
      <c r="I8" s="54">
        <v>217974.34</v>
      </c>
      <c r="J8" s="56">
        <v>41478</v>
      </c>
      <c r="K8" s="20" t="s">
        <v>119</v>
      </c>
      <c r="L8" s="19" t="s">
        <v>82</v>
      </c>
      <c r="M8" s="124" t="s">
        <v>117</v>
      </c>
      <c r="N8" s="58" t="s">
        <v>118</v>
      </c>
    </row>
    <row r="9" spans="1:14" s="14" customFormat="1" ht="89.25" x14ac:dyDescent="0.2">
      <c r="A9" s="53">
        <v>2</v>
      </c>
      <c r="B9" s="48" t="s">
        <v>347</v>
      </c>
      <c r="C9" s="48" t="s">
        <v>48</v>
      </c>
      <c r="D9" s="20" t="s">
        <v>13</v>
      </c>
      <c r="E9" s="54">
        <v>3888</v>
      </c>
      <c r="F9" s="54">
        <v>603145.43999999994</v>
      </c>
      <c r="G9" s="103">
        <v>603145.43999999994</v>
      </c>
      <c r="H9" s="55">
        <v>0</v>
      </c>
      <c r="I9" s="54">
        <v>603145.43999999994</v>
      </c>
      <c r="J9" s="56">
        <v>41478</v>
      </c>
      <c r="K9" s="20" t="s">
        <v>119</v>
      </c>
      <c r="L9" s="19" t="s">
        <v>83</v>
      </c>
      <c r="M9" s="124" t="s">
        <v>117</v>
      </c>
      <c r="N9" s="58" t="s">
        <v>118</v>
      </c>
    </row>
    <row r="10" spans="1:14" s="14" customFormat="1" ht="80.45" customHeight="1" x14ac:dyDescent="0.2">
      <c r="A10" s="53">
        <v>3</v>
      </c>
      <c r="B10" s="48" t="s">
        <v>347</v>
      </c>
      <c r="C10" s="48" t="s">
        <v>49</v>
      </c>
      <c r="D10" s="20" t="s">
        <v>14</v>
      </c>
      <c r="E10" s="54">
        <v>1425</v>
      </c>
      <c r="F10" s="54" t="s">
        <v>486</v>
      </c>
      <c r="G10" s="104" t="s">
        <v>486</v>
      </c>
      <c r="H10" s="55">
        <v>0</v>
      </c>
      <c r="I10" s="54" t="s">
        <v>486</v>
      </c>
      <c r="J10" s="56">
        <v>41478</v>
      </c>
      <c r="K10" s="20" t="s">
        <v>119</v>
      </c>
      <c r="L10" s="19" t="s">
        <v>84</v>
      </c>
      <c r="M10" s="124" t="s">
        <v>117</v>
      </c>
      <c r="N10" s="58" t="s">
        <v>118</v>
      </c>
    </row>
    <row r="11" spans="1:14" s="14" customFormat="1" ht="84.6" customHeight="1" x14ac:dyDescent="0.2">
      <c r="A11" s="53">
        <v>4</v>
      </c>
      <c r="B11" s="48" t="s">
        <v>347</v>
      </c>
      <c r="C11" s="48" t="s">
        <v>50</v>
      </c>
      <c r="D11" s="20" t="s">
        <v>15</v>
      </c>
      <c r="E11" s="54">
        <v>11007</v>
      </c>
      <c r="F11" s="54" t="s">
        <v>487</v>
      </c>
      <c r="G11" s="104" t="s">
        <v>487</v>
      </c>
      <c r="H11" s="55">
        <v>0</v>
      </c>
      <c r="I11" s="54" t="s">
        <v>487</v>
      </c>
      <c r="J11" s="56">
        <v>41478</v>
      </c>
      <c r="K11" s="20" t="s">
        <v>119</v>
      </c>
      <c r="L11" s="19" t="s">
        <v>85</v>
      </c>
      <c r="M11" s="124" t="s">
        <v>117</v>
      </c>
      <c r="N11" s="58" t="s">
        <v>118</v>
      </c>
    </row>
    <row r="12" spans="1:14" s="14" customFormat="1" ht="89.25" x14ac:dyDescent="0.2">
      <c r="A12" s="53">
        <v>5</v>
      </c>
      <c r="B12" s="48" t="s">
        <v>347</v>
      </c>
      <c r="C12" s="48" t="s">
        <v>51</v>
      </c>
      <c r="D12" s="20" t="s">
        <v>16</v>
      </c>
      <c r="E12" s="54">
        <v>7155</v>
      </c>
      <c r="F12" s="54">
        <v>1109955.1499999999</v>
      </c>
      <c r="G12" s="103">
        <v>1109955.1499999999</v>
      </c>
      <c r="H12" s="55">
        <v>0</v>
      </c>
      <c r="I12" s="54">
        <v>1109955.1499999999</v>
      </c>
      <c r="J12" s="56">
        <v>41478</v>
      </c>
      <c r="K12" s="20" t="s">
        <v>119</v>
      </c>
      <c r="L12" s="19" t="s">
        <v>86</v>
      </c>
      <c r="M12" s="124" t="s">
        <v>117</v>
      </c>
      <c r="N12" s="58" t="s">
        <v>118</v>
      </c>
    </row>
    <row r="13" spans="1:14" s="14" customFormat="1" ht="89.25" x14ac:dyDescent="0.2">
      <c r="A13" s="53">
        <v>6</v>
      </c>
      <c r="B13" s="48" t="s">
        <v>347</v>
      </c>
      <c r="C13" s="48" t="s">
        <v>52</v>
      </c>
      <c r="D13" s="20" t="s">
        <v>17</v>
      </c>
      <c r="E13" s="54">
        <v>7363</v>
      </c>
      <c r="F13" s="103">
        <v>1142222.19</v>
      </c>
      <c r="G13" s="103">
        <v>1142222.19</v>
      </c>
      <c r="H13" s="55">
        <v>0</v>
      </c>
      <c r="I13" s="103">
        <v>1142222.19</v>
      </c>
      <c r="J13" s="56">
        <v>41478</v>
      </c>
      <c r="K13" s="20" t="s">
        <v>119</v>
      </c>
      <c r="L13" s="19" t="s">
        <v>87</v>
      </c>
      <c r="M13" s="124" t="s">
        <v>117</v>
      </c>
      <c r="N13" s="58" t="s">
        <v>118</v>
      </c>
    </row>
    <row r="14" spans="1:14" s="14" customFormat="1" ht="89.25" x14ac:dyDescent="0.2">
      <c r="A14" s="53">
        <v>7</v>
      </c>
      <c r="B14" s="48" t="s">
        <v>347</v>
      </c>
      <c r="C14" s="48" t="s">
        <v>53</v>
      </c>
      <c r="D14" s="20" t="s">
        <v>18</v>
      </c>
      <c r="E14" s="54">
        <v>7446</v>
      </c>
      <c r="F14" s="54">
        <v>1155097.98</v>
      </c>
      <c r="G14" s="103">
        <v>1155097.98</v>
      </c>
      <c r="H14" s="55">
        <v>0</v>
      </c>
      <c r="I14" s="54">
        <v>1155097.98</v>
      </c>
      <c r="J14" s="56">
        <v>41478</v>
      </c>
      <c r="K14" s="20" t="s">
        <v>119</v>
      </c>
      <c r="L14" s="19" t="s">
        <v>88</v>
      </c>
      <c r="M14" s="124" t="s">
        <v>117</v>
      </c>
      <c r="N14" s="58" t="s">
        <v>118</v>
      </c>
    </row>
    <row r="15" spans="1:14" s="14" customFormat="1" ht="89.25" x14ac:dyDescent="0.2">
      <c r="A15" s="53">
        <v>8</v>
      </c>
      <c r="B15" s="48" t="s">
        <v>347</v>
      </c>
      <c r="C15" s="48" t="s">
        <v>54</v>
      </c>
      <c r="D15" s="20" t="s">
        <v>19</v>
      </c>
      <c r="E15" s="54">
        <v>3508</v>
      </c>
      <c r="F15" s="54">
        <v>544196.04</v>
      </c>
      <c r="G15" s="103">
        <v>544196.04</v>
      </c>
      <c r="H15" s="55">
        <v>0</v>
      </c>
      <c r="I15" s="54">
        <v>544196.04</v>
      </c>
      <c r="J15" s="56">
        <v>41435</v>
      </c>
      <c r="K15" s="20" t="s">
        <v>119</v>
      </c>
      <c r="L15" s="19" t="s">
        <v>89</v>
      </c>
      <c r="M15" s="124" t="s">
        <v>117</v>
      </c>
      <c r="N15" s="58" t="s">
        <v>118</v>
      </c>
    </row>
    <row r="16" spans="1:14" s="14" customFormat="1" ht="89.25" x14ac:dyDescent="0.2">
      <c r="A16" s="53">
        <v>9</v>
      </c>
      <c r="B16" s="48" t="s">
        <v>347</v>
      </c>
      <c r="C16" s="48" t="s">
        <v>55</v>
      </c>
      <c r="D16" s="20" t="s">
        <v>20</v>
      </c>
      <c r="E16" s="54">
        <v>4160</v>
      </c>
      <c r="F16" s="54" t="s">
        <v>492</v>
      </c>
      <c r="G16" s="104" t="s">
        <v>493</v>
      </c>
      <c r="H16" s="55">
        <v>0</v>
      </c>
      <c r="I16" s="54" t="s">
        <v>492</v>
      </c>
      <c r="J16" s="56">
        <v>41478</v>
      </c>
      <c r="K16" s="20" t="s">
        <v>119</v>
      </c>
      <c r="L16" s="19" t="s">
        <v>90</v>
      </c>
      <c r="M16" s="124" t="s">
        <v>117</v>
      </c>
      <c r="N16" s="58" t="s">
        <v>118</v>
      </c>
    </row>
    <row r="17" spans="1:14" s="14" customFormat="1" ht="89.25" x14ac:dyDescent="0.2">
      <c r="A17" s="53">
        <v>10</v>
      </c>
      <c r="B17" s="48" t="s">
        <v>347</v>
      </c>
      <c r="C17" s="48" t="s">
        <v>56</v>
      </c>
      <c r="D17" s="20" t="s">
        <v>21</v>
      </c>
      <c r="E17" s="55">
        <v>4481</v>
      </c>
      <c r="F17" s="55" t="s">
        <v>488</v>
      </c>
      <c r="G17" s="104" t="s">
        <v>488</v>
      </c>
      <c r="H17" s="55">
        <v>0</v>
      </c>
      <c r="I17" s="55" t="s">
        <v>488</v>
      </c>
      <c r="J17" s="56">
        <v>41478</v>
      </c>
      <c r="K17" s="20" t="s">
        <v>119</v>
      </c>
      <c r="L17" s="19" t="s">
        <v>91</v>
      </c>
      <c r="M17" s="124" t="s">
        <v>117</v>
      </c>
      <c r="N17" s="58" t="s">
        <v>118</v>
      </c>
    </row>
    <row r="18" spans="1:14" s="14" customFormat="1" ht="89.25" x14ac:dyDescent="0.2">
      <c r="A18" s="53">
        <v>11</v>
      </c>
      <c r="B18" s="48" t="s">
        <v>347</v>
      </c>
      <c r="C18" s="48" t="s">
        <v>57</v>
      </c>
      <c r="D18" s="20" t="s">
        <v>22</v>
      </c>
      <c r="E18" s="55">
        <v>6006</v>
      </c>
      <c r="F18" s="55">
        <v>931710.78</v>
      </c>
      <c r="G18" s="103">
        <v>931710.78</v>
      </c>
      <c r="H18" s="55">
        <v>0</v>
      </c>
      <c r="I18" s="55">
        <v>931710.78</v>
      </c>
      <c r="J18" s="56">
        <v>41478</v>
      </c>
      <c r="K18" s="20" t="s">
        <v>119</v>
      </c>
      <c r="L18" s="19" t="s">
        <v>92</v>
      </c>
      <c r="M18" s="124" t="s">
        <v>117</v>
      </c>
      <c r="N18" s="58" t="s">
        <v>118</v>
      </c>
    </row>
    <row r="19" spans="1:14" s="14" customFormat="1" ht="89.25" x14ac:dyDescent="0.2">
      <c r="A19" s="53">
        <v>12</v>
      </c>
      <c r="B19" s="48" t="s">
        <v>347</v>
      </c>
      <c r="C19" s="48" t="s">
        <v>58</v>
      </c>
      <c r="D19" s="20" t="s">
        <v>23</v>
      </c>
      <c r="E19" s="55">
        <v>9641</v>
      </c>
      <c r="F19" s="55">
        <v>2222636.14</v>
      </c>
      <c r="G19" s="103">
        <v>2222636.14</v>
      </c>
      <c r="H19" s="55">
        <v>0</v>
      </c>
      <c r="I19" s="55">
        <v>2222636.14</v>
      </c>
      <c r="J19" s="56">
        <v>41044</v>
      </c>
      <c r="K19" s="20" t="s">
        <v>119</v>
      </c>
      <c r="L19" s="19" t="s">
        <v>93</v>
      </c>
      <c r="M19" s="124" t="s">
        <v>117</v>
      </c>
      <c r="N19" s="58" t="s">
        <v>118</v>
      </c>
    </row>
    <row r="20" spans="1:14" s="14" customFormat="1" ht="89.25" x14ac:dyDescent="0.2">
      <c r="A20" s="53">
        <v>13</v>
      </c>
      <c r="B20" s="48" t="s">
        <v>347</v>
      </c>
      <c r="C20" s="48" t="s">
        <v>59</v>
      </c>
      <c r="D20" s="20" t="s">
        <v>24</v>
      </c>
      <c r="E20" s="55">
        <v>16684</v>
      </c>
      <c r="F20" s="55">
        <v>2588188.92</v>
      </c>
      <c r="G20" s="103">
        <v>2588188.92</v>
      </c>
      <c r="H20" s="55">
        <v>0</v>
      </c>
      <c r="I20" s="55">
        <v>2588188.92</v>
      </c>
      <c r="J20" s="56">
        <v>41044</v>
      </c>
      <c r="K20" s="20" t="s">
        <v>119</v>
      </c>
      <c r="L20" s="19" t="s">
        <v>94</v>
      </c>
      <c r="M20" s="124" t="s">
        <v>117</v>
      </c>
      <c r="N20" s="58" t="s">
        <v>118</v>
      </c>
    </row>
    <row r="21" spans="1:14" s="14" customFormat="1" ht="99" customHeight="1" x14ac:dyDescent="0.2">
      <c r="A21" s="53">
        <v>14</v>
      </c>
      <c r="B21" s="48" t="s">
        <v>347</v>
      </c>
      <c r="C21" s="48" t="s">
        <v>472</v>
      </c>
      <c r="D21" s="20" t="s">
        <v>408</v>
      </c>
      <c r="E21" s="55">
        <v>2400</v>
      </c>
      <c r="F21" s="55" t="s">
        <v>408</v>
      </c>
      <c r="G21" s="55" t="s">
        <v>408</v>
      </c>
      <c r="H21" s="55" t="s">
        <v>408</v>
      </c>
      <c r="I21" s="55" t="s">
        <v>408</v>
      </c>
      <c r="J21" s="56" t="s">
        <v>408</v>
      </c>
      <c r="K21" s="20" t="s">
        <v>408</v>
      </c>
      <c r="L21" s="20" t="s">
        <v>471</v>
      </c>
      <c r="M21" s="124" t="s">
        <v>117</v>
      </c>
      <c r="N21" s="58" t="s">
        <v>118</v>
      </c>
    </row>
    <row r="22" spans="1:14" s="14" customFormat="1" ht="89.25" x14ac:dyDescent="0.2">
      <c r="A22" s="53">
        <v>15</v>
      </c>
      <c r="B22" s="48" t="s">
        <v>347</v>
      </c>
      <c r="C22" s="48" t="s">
        <v>407</v>
      </c>
      <c r="D22" s="20" t="s">
        <v>408</v>
      </c>
      <c r="E22" s="55">
        <v>600</v>
      </c>
      <c r="F22" s="55" t="s">
        <v>408</v>
      </c>
      <c r="G22" s="55" t="s">
        <v>408</v>
      </c>
      <c r="H22" s="55" t="s">
        <v>408</v>
      </c>
      <c r="I22" s="55" t="s">
        <v>408</v>
      </c>
      <c r="J22" s="56" t="s">
        <v>408</v>
      </c>
      <c r="K22" s="20" t="s">
        <v>408</v>
      </c>
      <c r="L22" s="20" t="s">
        <v>471</v>
      </c>
      <c r="M22" s="124" t="s">
        <v>117</v>
      </c>
      <c r="N22" s="58" t="s">
        <v>118</v>
      </c>
    </row>
    <row r="23" spans="1:14" s="14" customFormat="1" ht="89.25" x14ac:dyDescent="0.2">
      <c r="A23" s="53">
        <v>16</v>
      </c>
      <c r="B23" s="48" t="s">
        <v>347</v>
      </c>
      <c r="C23" s="48" t="s">
        <v>410</v>
      </c>
      <c r="D23" s="20" t="s">
        <v>408</v>
      </c>
      <c r="E23" s="55">
        <v>4800</v>
      </c>
      <c r="F23" s="55" t="s">
        <v>408</v>
      </c>
      <c r="G23" s="55" t="s">
        <v>408</v>
      </c>
      <c r="H23" s="55" t="s">
        <v>408</v>
      </c>
      <c r="I23" s="55" t="s">
        <v>408</v>
      </c>
      <c r="J23" s="56" t="s">
        <v>408</v>
      </c>
      <c r="K23" s="20" t="s">
        <v>408</v>
      </c>
      <c r="L23" s="20" t="s">
        <v>471</v>
      </c>
      <c r="M23" s="124" t="s">
        <v>117</v>
      </c>
      <c r="N23" s="58" t="s">
        <v>118</v>
      </c>
    </row>
    <row r="24" spans="1:14" s="14" customFormat="1" ht="89.25" x14ac:dyDescent="0.2">
      <c r="A24" s="53">
        <v>17</v>
      </c>
      <c r="B24" s="48" t="s">
        <v>347</v>
      </c>
      <c r="C24" s="48" t="s">
        <v>411</v>
      </c>
      <c r="D24" s="20" t="s">
        <v>408</v>
      </c>
      <c r="E24" s="55">
        <v>1800</v>
      </c>
      <c r="F24" s="55" t="s">
        <v>408</v>
      </c>
      <c r="G24" s="55" t="s">
        <v>408</v>
      </c>
      <c r="H24" s="55" t="s">
        <v>408</v>
      </c>
      <c r="I24" s="55" t="s">
        <v>408</v>
      </c>
      <c r="J24" s="56" t="s">
        <v>408</v>
      </c>
      <c r="K24" s="20" t="s">
        <v>408</v>
      </c>
      <c r="L24" s="20" t="s">
        <v>471</v>
      </c>
      <c r="M24" s="124" t="s">
        <v>117</v>
      </c>
      <c r="N24" s="58" t="s">
        <v>118</v>
      </c>
    </row>
    <row r="25" spans="1:14" s="14" customFormat="1" ht="89.25" x14ac:dyDescent="0.2">
      <c r="A25" s="53">
        <v>18</v>
      </c>
      <c r="B25" s="48" t="s">
        <v>347</v>
      </c>
      <c r="C25" s="48" t="s">
        <v>412</v>
      </c>
      <c r="D25" s="20" t="s">
        <v>408</v>
      </c>
      <c r="E25" s="55">
        <v>1320</v>
      </c>
      <c r="F25" s="55" t="s">
        <v>408</v>
      </c>
      <c r="G25" s="55" t="s">
        <v>408</v>
      </c>
      <c r="H25" s="55" t="s">
        <v>408</v>
      </c>
      <c r="I25" s="55" t="s">
        <v>408</v>
      </c>
      <c r="J25" s="56" t="s">
        <v>408</v>
      </c>
      <c r="K25" s="20" t="s">
        <v>408</v>
      </c>
      <c r="L25" s="20" t="s">
        <v>471</v>
      </c>
      <c r="M25" s="124" t="s">
        <v>117</v>
      </c>
      <c r="N25" s="58" t="s">
        <v>118</v>
      </c>
    </row>
    <row r="26" spans="1:14" s="14" customFormat="1" ht="89.25" x14ac:dyDescent="0.2">
      <c r="A26" s="53">
        <v>19</v>
      </c>
      <c r="B26" s="48" t="s">
        <v>347</v>
      </c>
      <c r="C26" s="48" t="s">
        <v>413</v>
      </c>
      <c r="D26" s="20" t="s">
        <v>408</v>
      </c>
      <c r="E26" s="55">
        <v>3000</v>
      </c>
      <c r="F26" s="55" t="s">
        <v>408</v>
      </c>
      <c r="G26" s="55" t="s">
        <v>408</v>
      </c>
      <c r="H26" s="55" t="s">
        <v>408</v>
      </c>
      <c r="I26" s="55" t="s">
        <v>408</v>
      </c>
      <c r="J26" s="56" t="s">
        <v>408</v>
      </c>
      <c r="K26" s="20" t="s">
        <v>408</v>
      </c>
      <c r="L26" s="20" t="s">
        <v>471</v>
      </c>
      <c r="M26" s="124" t="s">
        <v>117</v>
      </c>
      <c r="N26" s="58" t="s">
        <v>118</v>
      </c>
    </row>
    <row r="27" spans="1:14" s="14" customFormat="1" ht="89.25" x14ac:dyDescent="0.2">
      <c r="A27" s="53">
        <v>20</v>
      </c>
      <c r="B27" s="48" t="s">
        <v>347</v>
      </c>
      <c r="C27" s="48" t="s">
        <v>414</v>
      </c>
      <c r="D27" s="20" t="s">
        <v>408</v>
      </c>
      <c r="E27" s="55">
        <v>3000</v>
      </c>
      <c r="F27" s="55" t="s">
        <v>408</v>
      </c>
      <c r="G27" s="55" t="s">
        <v>408</v>
      </c>
      <c r="H27" s="55" t="s">
        <v>408</v>
      </c>
      <c r="I27" s="55" t="s">
        <v>408</v>
      </c>
      <c r="J27" s="56" t="s">
        <v>408</v>
      </c>
      <c r="K27" s="20" t="s">
        <v>408</v>
      </c>
      <c r="L27" s="20" t="s">
        <v>471</v>
      </c>
      <c r="M27" s="124" t="s">
        <v>117</v>
      </c>
      <c r="N27" s="58" t="s">
        <v>118</v>
      </c>
    </row>
    <row r="28" spans="1:14" s="14" customFormat="1" ht="89.25" x14ac:dyDescent="0.2">
      <c r="A28" s="53">
        <v>21</v>
      </c>
      <c r="B28" s="48" t="s">
        <v>347</v>
      </c>
      <c r="C28" s="48" t="s">
        <v>415</v>
      </c>
      <c r="D28" s="20" t="s">
        <v>408</v>
      </c>
      <c r="E28" s="55">
        <v>4200</v>
      </c>
      <c r="F28" s="55" t="s">
        <v>408</v>
      </c>
      <c r="G28" s="55" t="s">
        <v>408</v>
      </c>
      <c r="H28" s="55" t="s">
        <v>408</v>
      </c>
      <c r="I28" s="55" t="s">
        <v>408</v>
      </c>
      <c r="J28" s="56" t="s">
        <v>408</v>
      </c>
      <c r="K28" s="20" t="s">
        <v>408</v>
      </c>
      <c r="L28" s="20" t="s">
        <v>471</v>
      </c>
      <c r="M28" s="124" t="s">
        <v>117</v>
      </c>
      <c r="N28" s="58" t="s">
        <v>118</v>
      </c>
    </row>
    <row r="29" spans="1:14" s="14" customFormat="1" ht="89.25" x14ac:dyDescent="0.2">
      <c r="A29" s="53">
        <v>22</v>
      </c>
      <c r="B29" s="48" t="s">
        <v>347</v>
      </c>
      <c r="C29" s="48" t="s">
        <v>473</v>
      </c>
      <c r="D29" s="20" t="s">
        <v>408</v>
      </c>
      <c r="E29" s="55">
        <v>3726</v>
      </c>
      <c r="F29" s="55" t="s">
        <v>408</v>
      </c>
      <c r="G29" s="55" t="s">
        <v>408</v>
      </c>
      <c r="H29" s="55" t="s">
        <v>408</v>
      </c>
      <c r="I29" s="55" t="s">
        <v>408</v>
      </c>
      <c r="J29" s="56" t="s">
        <v>408</v>
      </c>
      <c r="K29" s="20" t="s">
        <v>408</v>
      </c>
      <c r="L29" s="20" t="s">
        <v>471</v>
      </c>
      <c r="M29" s="124" t="s">
        <v>117</v>
      </c>
      <c r="N29" s="58" t="s">
        <v>118</v>
      </c>
    </row>
    <row r="30" spans="1:14" s="14" customFormat="1" ht="90.6" customHeight="1" x14ac:dyDescent="0.2">
      <c r="A30" s="53">
        <v>23</v>
      </c>
      <c r="B30" s="48" t="s">
        <v>347</v>
      </c>
      <c r="C30" s="48" t="s">
        <v>418</v>
      </c>
      <c r="D30" s="20" t="s">
        <v>408</v>
      </c>
      <c r="E30" s="55">
        <v>700</v>
      </c>
      <c r="F30" s="55" t="s">
        <v>408</v>
      </c>
      <c r="G30" s="55" t="s">
        <v>408</v>
      </c>
      <c r="H30" s="55" t="s">
        <v>408</v>
      </c>
      <c r="I30" s="55" t="s">
        <v>408</v>
      </c>
      <c r="J30" s="56" t="s">
        <v>408</v>
      </c>
      <c r="K30" s="20" t="s">
        <v>408</v>
      </c>
      <c r="L30" s="20" t="s">
        <v>428</v>
      </c>
      <c r="M30" s="124" t="s">
        <v>117</v>
      </c>
      <c r="N30" s="58" t="s">
        <v>118</v>
      </c>
    </row>
    <row r="31" spans="1:14" s="14" customFormat="1" ht="87.6" customHeight="1" x14ac:dyDescent="0.2">
      <c r="A31" s="53">
        <v>24</v>
      </c>
      <c r="B31" s="48" t="s">
        <v>347</v>
      </c>
      <c r="C31" s="48" t="s">
        <v>419</v>
      </c>
      <c r="D31" s="20" t="s">
        <v>408</v>
      </c>
      <c r="E31" s="55">
        <v>480</v>
      </c>
      <c r="F31" s="55" t="s">
        <v>408</v>
      </c>
      <c r="G31" s="55" t="s">
        <v>408</v>
      </c>
      <c r="H31" s="55" t="s">
        <v>408</v>
      </c>
      <c r="I31" s="55" t="s">
        <v>408</v>
      </c>
      <c r="J31" s="56" t="s">
        <v>408</v>
      </c>
      <c r="K31" s="20" t="s">
        <v>408</v>
      </c>
      <c r="L31" s="20" t="s">
        <v>428</v>
      </c>
      <c r="M31" s="124" t="s">
        <v>117</v>
      </c>
      <c r="N31" s="58" t="s">
        <v>118</v>
      </c>
    </row>
    <row r="32" spans="1:14" s="14" customFormat="1" ht="82.15" customHeight="1" x14ac:dyDescent="0.2">
      <c r="A32" s="53">
        <v>25</v>
      </c>
      <c r="B32" s="48" t="s">
        <v>347</v>
      </c>
      <c r="C32" s="48" t="s">
        <v>420</v>
      </c>
      <c r="D32" s="20" t="s">
        <v>408</v>
      </c>
      <c r="E32" s="55">
        <v>800</v>
      </c>
      <c r="F32" s="55" t="s">
        <v>408</v>
      </c>
      <c r="G32" s="55" t="s">
        <v>408</v>
      </c>
      <c r="H32" s="55" t="s">
        <v>408</v>
      </c>
      <c r="I32" s="55" t="s">
        <v>408</v>
      </c>
      <c r="J32" s="56" t="s">
        <v>408</v>
      </c>
      <c r="K32" s="20" t="s">
        <v>408</v>
      </c>
      <c r="L32" s="20" t="s">
        <v>428</v>
      </c>
      <c r="M32" s="124" t="s">
        <v>117</v>
      </c>
      <c r="N32" s="58" t="s">
        <v>118</v>
      </c>
    </row>
    <row r="33" spans="1:14" s="14" customFormat="1" ht="89.25" x14ac:dyDescent="0.2">
      <c r="A33" s="53">
        <v>26</v>
      </c>
      <c r="B33" s="48" t="s">
        <v>347</v>
      </c>
      <c r="C33" s="48" t="s">
        <v>429</v>
      </c>
      <c r="D33" s="20" t="s">
        <v>408</v>
      </c>
      <c r="E33" s="55">
        <v>1043</v>
      </c>
      <c r="F33" s="55" t="s">
        <v>408</v>
      </c>
      <c r="G33" s="55" t="s">
        <v>408</v>
      </c>
      <c r="H33" s="55" t="s">
        <v>408</v>
      </c>
      <c r="I33" s="55" t="s">
        <v>408</v>
      </c>
      <c r="J33" s="56" t="s">
        <v>408</v>
      </c>
      <c r="K33" s="20" t="s">
        <v>408</v>
      </c>
      <c r="L33" s="20" t="s">
        <v>428</v>
      </c>
      <c r="M33" s="124" t="s">
        <v>117</v>
      </c>
      <c r="N33" s="58" t="s">
        <v>118</v>
      </c>
    </row>
    <row r="34" spans="1:14" s="14" customFormat="1" ht="82.15" customHeight="1" x14ac:dyDescent="0.2">
      <c r="A34" s="53">
        <v>27</v>
      </c>
      <c r="B34" s="48" t="s">
        <v>347</v>
      </c>
      <c r="C34" s="48" t="s">
        <v>421</v>
      </c>
      <c r="D34" s="20" t="s">
        <v>408</v>
      </c>
      <c r="E34" s="55">
        <v>1090</v>
      </c>
      <c r="F34" s="55" t="s">
        <v>408</v>
      </c>
      <c r="G34" s="55" t="s">
        <v>408</v>
      </c>
      <c r="H34" s="55" t="s">
        <v>408</v>
      </c>
      <c r="I34" s="55" t="s">
        <v>408</v>
      </c>
      <c r="J34" s="56" t="s">
        <v>408</v>
      </c>
      <c r="K34" s="20" t="s">
        <v>408</v>
      </c>
      <c r="L34" s="20" t="s">
        <v>428</v>
      </c>
      <c r="M34" s="124" t="s">
        <v>117</v>
      </c>
      <c r="N34" s="58" t="s">
        <v>118</v>
      </c>
    </row>
    <row r="35" spans="1:14" s="14" customFormat="1" ht="87.6" customHeight="1" x14ac:dyDescent="0.2">
      <c r="A35" s="53">
        <v>28</v>
      </c>
      <c r="B35" s="48" t="s">
        <v>347</v>
      </c>
      <c r="C35" s="48" t="s">
        <v>422</v>
      </c>
      <c r="D35" s="20" t="s">
        <v>408</v>
      </c>
      <c r="E35" s="55">
        <v>420</v>
      </c>
      <c r="F35" s="55" t="s">
        <v>408</v>
      </c>
      <c r="G35" s="55" t="s">
        <v>408</v>
      </c>
      <c r="H35" s="55" t="s">
        <v>408</v>
      </c>
      <c r="I35" s="55" t="s">
        <v>408</v>
      </c>
      <c r="J35" s="56" t="s">
        <v>408</v>
      </c>
      <c r="K35" s="20" t="s">
        <v>408</v>
      </c>
      <c r="L35" s="20" t="s">
        <v>428</v>
      </c>
      <c r="M35" s="124" t="s">
        <v>117</v>
      </c>
      <c r="N35" s="58" t="s">
        <v>118</v>
      </c>
    </row>
    <row r="36" spans="1:14" s="14" customFormat="1" ht="86.45" customHeight="1" x14ac:dyDescent="0.2">
      <c r="A36" s="53">
        <v>29</v>
      </c>
      <c r="B36" s="48" t="s">
        <v>347</v>
      </c>
      <c r="C36" s="48" t="s">
        <v>423</v>
      </c>
      <c r="D36" s="20" t="s">
        <v>408</v>
      </c>
      <c r="E36" s="55">
        <v>503</v>
      </c>
      <c r="F36" s="55" t="s">
        <v>408</v>
      </c>
      <c r="G36" s="55" t="s">
        <v>408</v>
      </c>
      <c r="H36" s="55" t="s">
        <v>408</v>
      </c>
      <c r="I36" s="55" t="s">
        <v>408</v>
      </c>
      <c r="J36" s="56" t="s">
        <v>408</v>
      </c>
      <c r="K36" s="20" t="s">
        <v>408</v>
      </c>
      <c r="L36" s="20" t="s">
        <v>428</v>
      </c>
      <c r="M36" s="124" t="s">
        <v>117</v>
      </c>
      <c r="N36" s="58" t="s">
        <v>118</v>
      </c>
    </row>
    <row r="37" spans="1:14" s="14" customFormat="1" ht="85.15" customHeight="1" x14ac:dyDescent="0.2">
      <c r="A37" s="53">
        <v>30</v>
      </c>
      <c r="B37" s="48" t="s">
        <v>347</v>
      </c>
      <c r="C37" s="48" t="s">
        <v>424</v>
      </c>
      <c r="D37" s="20" t="s">
        <v>408</v>
      </c>
      <c r="E37" s="55">
        <v>160</v>
      </c>
      <c r="F37" s="55" t="s">
        <v>408</v>
      </c>
      <c r="G37" s="55" t="s">
        <v>408</v>
      </c>
      <c r="H37" s="55" t="s">
        <v>408</v>
      </c>
      <c r="I37" s="55" t="s">
        <v>408</v>
      </c>
      <c r="J37" s="56" t="s">
        <v>408</v>
      </c>
      <c r="K37" s="20" t="s">
        <v>408</v>
      </c>
      <c r="L37" s="20" t="s">
        <v>428</v>
      </c>
      <c r="M37" s="124" t="s">
        <v>117</v>
      </c>
      <c r="N37" s="58" t="s">
        <v>118</v>
      </c>
    </row>
    <row r="38" spans="1:14" s="14" customFormat="1" ht="89.25" x14ac:dyDescent="0.2">
      <c r="A38" s="53">
        <v>31</v>
      </c>
      <c r="B38" s="48" t="s">
        <v>347</v>
      </c>
      <c r="C38" s="48" t="s">
        <v>425</v>
      </c>
      <c r="D38" s="20" t="s">
        <v>408</v>
      </c>
      <c r="E38" s="55">
        <v>250</v>
      </c>
      <c r="F38" s="55" t="s">
        <v>408</v>
      </c>
      <c r="G38" s="55" t="s">
        <v>408</v>
      </c>
      <c r="H38" s="55" t="s">
        <v>408</v>
      </c>
      <c r="I38" s="55" t="s">
        <v>408</v>
      </c>
      <c r="J38" s="56" t="s">
        <v>408</v>
      </c>
      <c r="K38" s="20" t="s">
        <v>408</v>
      </c>
      <c r="L38" s="20" t="s">
        <v>428</v>
      </c>
      <c r="M38" s="124" t="s">
        <v>117</v>
      </c>
      <c r="N38" s="58" t="s">
        <v>118</v>
      </c>
    </row>
    <row r="39" spans="1:14" s="14" customFormat="1" ht="90" customHeight="1" x14ac:dyDescent="0.2">
      <c r="A39" s="53">
        <v>32</v>
      </c>
      <c r="B39" s="48" t="s">
        <v>347</v>
      </c>
      <c r="C39" s="48" t="s">
        <v>426</v>
      </c>
      <c r="D39" s="20" t="s">
        <v>408</v>
      </c>
      <c r="E39" s="55">
        <v>695</v>
      </c>
      <c r="F39" s="55" t="s">
        <v>408</v>
      </c>
      <c r="G39" s="55" t="s">
        <v>408</v>
      </c>
      <c r="H39" s="55" t="s">
        <v>408</v>
      </c>
      <c r="I39" s="55" t="s">
        <v>408</v>
      </c>
      <c r="J39" s="56" t="s">
        <v>408</v>
      </c>
      <c r="K39" s="20" t="s">
        <v>408</v>
      </c>
      <c r="L39" s="20" t="s">
        <v>428</v>
      </c>
      <c r="M39" s="124" t="s">
        <v>117</v>
      </c>
      <c r="N39" s="58" t="s">
        <v>118</v>
      </c>
    </row>
    <row r="40" spans="1:14" s="14" customFormat="1" ht="100.9" customHeight="1" x14ac:dyDescent="0.2">
      <c r="A40" s="53">
        <v>33</v>
      </c>
      <c r="B40" s="48" t="s">
        <v>347</v>
      </c>
      <c r="C40" s="48" t="s">
        <v>470</v>
      </c>
      <c r="D40" s="20" t="s">
        <v>408</v>
      </c>
      <c r="E40" s="55">
        <v>600</v>
      </c>
      <c r="F40" s="55" t="s">
        <v>408</v>
      </c>
      <c r="G40" s="55" t="s">
        <v>408</v>
      </c>
      <c r="H40" s="55" t="s">
        <v>408</v>
      </c>
      <c r="I40" s="55" t="s">
        <v>408</v>
      </c>
      <c r="J40" s="56" t="s">
        <v>408</v>
      </c>
      <c r="K40" s="20" t="s">
        <v>408</v>
      </c>
      <c r="L40" s="20" t="s">
        <v>428</v>
      </c>
      <c r="M40" s="124" t="s">
        <v>117</v>
      </c>
      <c r="N40" s="58" t="s">
        <v>118</v>
      </c>
    </row>
    <row r="41" spans="1:14" s="14" customFormat="1" ht="89.25" x14ac:dyDescent="0.2">
      <c r="A41" s="53">
        <v>34</v>
      </c>
      <c r="B41" s="48" t="s">
        <v>347</v>
      </c>
      <c r="C41" s="48" t="s">
        <v>60</v>
      </c>
      <c r="D41" s="20" t="s">
        <v>25</v>
      </c>
      <c r="E41" s="55">
        <v>5073</v>
      </c>
      <c r="F41" s="55">
        <v>632755.29</v>
      </c>
      <c r="G41" s="103">
        <v>632755.29</v>
      </c>
      <c r="H41" s="55">
        <v>0</v>
      </c>
      <c r="I41" s="55">
        <v>632755.29</v>
      </c>
      <c r="J41" s="56">
        <v>41429</v>
      </c>
      <c r="K41" s="20" t="s">
        <v>119</v>
      </c>
      <c r="L41" s="19" t="s">
        <v>95</v>
      </c>
      <c r="M41" s="124" t="s">
        <v>117</v>
      </c>
      <c r="N41" s="58" t="s">
        <v>118</v>
      </c>
    </row>
    <row r="42" spans="1:14" s="14" customFormat="1" ht="89.25" x14ac:dyDescent="0.2">
      <c r="A42" s="53">
        <v>35</v>
      </c>
      <c r="B42" s="48" t="s">
        <v>347</v>
      </c>
      <c r="C42" s="48" t="s">
        <v>61</v>
      </c>
      <c r="D42" s="20" t="s">
        <v>26</v>
      </c>
      <c r="E42" s="55">
        <v>13867</v>
      </c>
      <c r="F42" s="55">
        <v>1729630.91</v>
      </c>
      <c r="G42" s="103">
        <v>1729630.91</v>
      </c>
      <c r="H42" s="55">
        <v>0</v>
      </c>
      <c r="I42" s="55">
        <v>1729630.91</v>
      </c>
      <c r="J42" s="56">
        <v>41429</v>
      </c>
      <c r="K42" s="20" t="s">
        <v>119</v>
      </c>
      <c r="L42" s="19" t="s">
        <v>96</v>
      </c>
      <c r="M42" s="124" t="s">
        <v>117</v>
      </c>
      <c r="N42" s="58" t="s">
        <v>118</v>
      </c>
    </row>
    <row r="43" spans="1:14" s="14" customFormat="1" ht="89.25" x14ac:dyDescent="0.2">
      <c r="A43" s="53">
        <v>36</v>
      </c>
      <c r="B43" s="48" t="s">
        <v>347</v>
      </c>
      <c r="C43" s="48" t="s">
        <v>62</v>
      </c>
      <c r="D43" s="20" t="s">
        <v>27</v>
      </c>
      <c r="E43" s="55">
        <v>13747</v>
      </c>
      <c r="F43" s="55">
        <v>1578568.01</v>
      </c>
      <c r="G43" s="103">
        <v>1578568.01</v>
      </c>
      <c r="H43" s="55">
        <v>0</v>
      </c>
      <c r="I43" s="55">
        <v>1578568.01</v>
      </c>
      <c r="J43" s="56">
        <v>41429</v>
      </c>
      <c r="K43" s="20" t="s">
        <v>119</v>
      </c>
      <c r="L43" s="19" t="s">
        <v>97</v>
      </c>
      <c r="M43" s="124" t="s">
        <v>117</v>
      </c>
      <c r="N43" s="58" t="s">
        <v>118</v>
      </c>
    </row>
    <row r="44" spans="1:14" s="14" customFormat="1" ht="89.25" x14ac:dyDescent="0.2">
      <c r="A44" s="53">
        <v>37</v>
      </c>
      <c r="B44" s="48" t="s">
        <v>347</v>
      </c>
      <c r="C44" s="48" t="s">
        <v>63</v>
      </c>
      <c r="D44" s="20" t="s">
        <v>28</v>
      </c>
      <c r="E44" s="55">
        <v>9854</v>
      </c>
      <c r="F44" s="55">
        <v>1229089.42</v>
      </c>
      <c r="G44" s="103">
        <v>1229089.42</v>
      </c>
      <c r="H44" s="55">
        <v>0</v>
      </c>
      <c r="I44" s="55">
        <v>1229089.42</v>
      </c>
      <c r="J44" s="56">
        <v>41429</v>
      </c>
      <c r="K44" s="20" t="s">
        <v>119</v>
      </c>
      <c r="L44" s="19" t="s">
        <v>98</v>
      </c>
      <c r="M44" s="124" t="s">
        <v>117</v>
      </c>
      <c r="N44" s="58" t="s">
        <v>118</v>
      </c>
    </row>
    <row r="45" spans="1:14" s="14" customFormat="1" ht="89.25" x14ac:dyDescent="0.2">
      <c r="A45" s="53">
        <v>38</v>
      </c>
      <c r="B45" s="48" t="s">
        <v>347</v>
      </c>
      <c r="C45" s="48" t="s">
        <v>64</v>
      </c>
      <c r="D45" s="20" t="s">
        <v>29</v>
      </c>
      <c r="E45" s="55">
        <v>4643</v>
      </c>
      <c r="F45" s="55">
        <v>533155.68999999994</v>
      </c>
      <c r="G45" s="103">
        <v>533155.68999999994</v>
      </c>
      <c r="H45" s="55">
        <v>0</v>
      </c>
      <c r="I45" s="55">
        <v>533155.68999999994</v>
      </c>
      <c r="J45" s="56">
        <v>41429</v>
      </c>
      <c r="K45" s="20" t="s">
        <v>119</v>
      </c>
      <c r="L45" s="19" t="s">
        <v>99</v>
      </c>
      <c r="M45" s="124" t="s">
        <v>117</v>
      </c>
      <c r="N45" s="58" t="s">
        <v>118</v>
      </c>
    </row>
    <row r="46" spans="1:14" s="14" customFormat="1" ht="89.25" x14ac:dyDescent="0.2">
      <c r="A46" s="53">
        <v>39</v>
      </c>
      <c r="B46" s="48" t="s">
        <v>347</v>
      </c>
      <c r="C46" s="48" t="s">
        <v>65</v>
      </c>
      <c r="D46" s="20" t="s">
        <v>30</v>
      </c>
      <c r="E46" s="55">
        <v>3760</v>
      </c>
      <c r="F46" s="55" t="s">
        <v>494</v>
      </c>
      <c r="G46" s="104" t="s">
        <v>494</v>
      </c>
      <c r="H46" s="55">
        <v>0</v>
      </c>
      <c r="I46" s="55" t="s">
        <v>495</v>
      </c>
      <c r="J46" s="56">
        <v>41435</v>
      </c>
      <c r="K46" s="20" t="s">
        <v>119</v>
      </c>
      <c r="L46" s="19" t="s">
        <v>100</v>
      </c>
      <c r="M46" s="124" t="s">
        <v>117</v>
      </c>
      <c r="N46" s="58" t="s">
        <v>118</v>
      </c>
    </row>
    <row r="47" spans="1:14" s="14" customFormat="1" ht="89.25" x14ac:dyDescent="0.2">
      <c r="A47" s="53">
        <v>40</v>
      </c>
      <c r="B47" s="48" t="s">
        <v>347</v>
      </c>
      <c r="C47" s="48" t="s">
        <v>66</v>
      </c>
      <c r="D47" s="20" t="s">
        <v>31</v>
      </c>
      <c r="E47" s="55">
        <v>5338</v>
      </c>
      <c r="F47" s="55">
        <v>547678.80000000005</v>
      </c>
      <c r="G47" s="103">
        <v>547678.80000000005</v>
      </c>
      <c r="H47" s="55">
        <v>0</v>
      </c>
      <c r="I47" s="55">
        <v>547678.80000000005</v>
      </c>
      <c r="J47" s="56">
        <v>41435</v>
      </c>
      <c r="K47" s="20" t="s">
        <v>119</v>
      </c>
      <c r="L47" s="19" t="s">
        <v>101</v>
      </c>
      <c r="M47" s="124" t="s">
        <v>117</v>
      </c>
      <c r="N47" s="58" t="s">
        <v>118</v>
      </c>
    </row>
    <row r="48" spans="1:14" s="14" customFormat="1" ht="89.25" x14ac:dyDescent="0.2">
      <c r="A48" s="53">
        <v>41</v>
      </c>
      <c r="B48" s="48" t="s">
        <v>347</v>
      </c>
      <c r="C48" s="48" t="s">
        <v>67</v>
      </c>
      <c r="D48" s="20" t="s">
        <v>32</v>
      </c>
      <c r="E48" s="55">
        <v>3990</v>
      </c>
      <c r="F48" s="55">
        <v>409374</v>
      </c>
      <c r="G48" s="103">
        <v>409374</v>
      </c>
      <c r="H48" s="55">
        <v>0</v>
      </c>
      <c r="I48" s="55">
        <v>409374</v>
      </c>
      <c r="J48" s="56">
        <v>41435</v>
      </c>
      <c r="K48" s="20" t="s">
        <v>119</v>
      </c>
      <c r="L48" s="19" t="s">
        <v>102</v>
      </c>
      <c r="M48" s="124" t="s">
        <v>117</v>
      </c>
      <c r="N48" s="58" t="s">
        <v>118</v>
      </c>
    </row>
    <row r="49" spans="1:14" s="14" customFormat="1" ht="89.25" x14ac:dyDescent="0.2">
      <c r="A49" s="53">
        <v>42</v>
      </c>
      <c r="B49" s="48" t="s">
        <v>347</v>
      </c>
      <c r="C49" s="48" t="s">
        <v>68</v>
      </c>
      <c r="D49" s="20" t="s">
        <v>33</v>
      </c>
      <c r="E49" s="54">
        <v>4737</v>
      </c>
      <c r="F49" s="54">
        <v>486016.2</v>
      </c>
      <c r="G49" s="103">
        <v>486016.2</v>
      </c>
      <c r="H49" s="55">
        <v>0</v>
      </c>
      <c r="I49" s="54">
        <v>486016.2</v>
      </c>
      <c r="J49" s="56">
        <v>41435</v>
      </c>
      <c r="K49" s="20" t="s">
        <v>119</v>
      </c>
      <c r="L49" s="19" t="s">
        <v>103</v>
      </c>
      <c r="M49" s="124" t="s">
        <v>117</v>
      </c>
      <c r="N49" s="58" t="s">
        <v>118</v>
      </c>
    </row>
    <row r="50" spans="1:14" s="14" customFormat="1" ht="89.25" x14ac:dyDescent="0.2">
      <c r="A50" s="53">
        <v>43</v>
      </c>
      <c r="B50" s="48" t="s">
        <v>347</v>
      </c>
      <c r="C50" s="48" t="s">
        <v>69</v>
      </c>
      <c r="D50" s="20" t="s">
        <v>34</v>
      </c>
      <c r="E50" s="54">
        <v>4276</v>
      </c>
      <c r="F50" s="54">
        <v>438717.6</v>
      </c>
      <c r="G50" s="103">
        <v>438717.6</v>
      </c>
      <c r="H50" s="55">
        <v>0</v>
      </c>
      <c r="I50" s="54">
        <v>438717.6</v>
      </c>
      <c r="J50" s="56">
        <v>41435</v>
      </c>
      <c r="K50" s="20" t="s">
        <v>119</v>
      </c>
      <c r="L50" s="19" t="s">
        <v>104</v>
      </c>
      <c r="M50" s="124" t="s">
        <v>117</v>
      </c>
      <c r="N50" s="58" t="s">
        <v>118</v>
      </c>
    </row>
    <row r="51" spans="1:14" s="14" customFormat="1" ht="89.25" x14ac:dyDescent="0.2">
      <c r="A51" s="53">
        <v>44</v>
      </c>
      <c r="B51" s="48" t="s">
        <v>347</v>
      </c>
      <c r="C51" s="48" t="s">
        <v>70</v>
      </c>
      <c r="D51" s="20" t="s">
        <v>35</v>
      </c>
      <c r="E51" s="54">
        <v>3247</v>
      </c>
      <c r="F51" s="54" t="s">
        <v>489</v>
      </c>
      <c r="G51" s="104" t="s">
        <v>489</v>
      </c>
      <c r="H51" s="55">
        <v>0</v>
      </c>
      <c r="I51" s="54" t="s">
        <v>489</v>
      </c>
      <c r="J51" s="56">
        <v>41593</v>
      </c>
      <c r="K51" s="20" t="s">
        <v>119</v>
      </c>
      <c r="L51" s="19" t="s">
        <v>105</v>
      </c>
      <c r="M51" s="124" t="s">
        <v>117</v>
      </c>
      <c r="N51" s="58" t="s">
        <v>118</v>
      </c>
    </row>
    <row r="52" spans="1:14" s="14" customFormat="1" ht="89.25" x14ac:dyDescent="0.2">
      <c r="A52" s="53">
        <v>45</v>
      </c>
      <c r="B52" s="48" t="s">
        <v>347</v>
      </c>
      <c r="C52" s="48" t="s">
        <v>71</v>
      </c>
      <c r="D52" s="20" t="s">
        <v>36</v>
      </c>
      <c r="E52" s="54">
        <v>4767</v>
      </c>
      <c r="F52" s="54">
        <v>739504.71</v>
      </c>
      <c r="G52" s="103">
        <v>739504.71</v>
      </c>
      <c r="H52" s="55">
        <v>0</v>
      </c>
      <c r="I52" s="54">
        <v>739504.71</v>
      </c>
      <c r="J52" s="56">
        <v>41593</v>
      </c>
      <c r="K52" s="20" t="s">
        <v>119</v>
      </c>
      <c r="L52" s="19" t="s">
        <v>106</v>
      </c>
      <c r="M52" s="124" t="s">
        <v>117</v>
      </c>
      <c r="N52" s="58" t="s">
        <v>118</v>
      </c>
    </row>
    <row r="53" spans="1:14" s="14" customFormat="1" ht="89.25" x14ac:dyDescent="0.2">
      <c r="A53" s="53">
        <v>46</v>
      </c>
      <c r="B53" s="48" t="s">
        <v>347</v>
      </c>
      <c r="C53" s="48" t="s">
        <v>72</v>
      </c>
      <c r="D53" s="20" t="s">
        <v>37</v>
      </c>
      <c r="E53" s="54">
        <v>5676</v>
      </c>
      <c r="F53" s="54">
        <v>880517.88</v>
      </c>
      <c r="G53" s="103">
        <v>880517.88</v>
      </c>
      <c r="H53" s="55">
        <v>0</v>
      </c>
      <c r="I53" s="54">
        <v>880517.88</v>
      </c>
      <c r="J53" s="56">
        <v>41593</v>
      </c>
      <c r="K53" s="20" t="s">
        <v>119</v>
      </c>
      <c r="L53" s="19" t="s">
        <v>107</v>
      </c>
      <c r="M53" s="124" t="s">
        <v>117</v>
      </c>
      <c r="N53" s="58" t="s">
        <v>118</v>
      </c>
    </row>
    <row r="54" spans="1:14" s="14" customFormat="1" ht="89.25" x14ac:dyDescent="0.2">
      <c r="A54" s="53">
        <v>47</v>
      </c>
      <c r="B54" s="48" t="s">
        <v>347</v>
      </c>
      <c r="C54" s="48" t="s">
        <v>73</v>
      </c>
      <c r="D54" s="20" t="s">
        <v>38</v>
      </c>
      <c r="E54" s="54">
        <v>1972</v>
      </c>
      <c r="F54" s="54">
        <v>305916.36</v>
      </c>
      <c r="G54" s="103">
        <v>305916.36</v>
      </c>
      <c r="H54" s="55">
        <v>0</v>
      </c>
      <c r="I54" s="54">
        <v>305916.36</v>
      </c>
      <c r="J54" s="56">
        <v>41593</v>
      </c>
      <c r="K54" s="20" t="s">
        <v>119</v>
      </c>
      <c r="L54" s="19" t="s">
        <v>108</v>
      </c>
      <c r="M54" s="124" t="s">
        <v>117</v>
      </c>
      <c r="N54" s="58" t="s">
        <v>118</v>
      </c>
    </row>
    <row r="55" spans="1:14" s="14" customFormat="1" ht="89.25" x14ac:dyDescent="0.2">
      <c r="A55" s="53">
        <v>48</v>
      </c>
      <c r="B55" s="48" t="s">
        <v>347</v>
      </c>
      <c r="C55" s="48" t="s">
        <v>74</v>
      </c>
      <c r="D55" s="20" t="s">
        <v>39</v>
      </c>
      <c r="E55" s="54">
        <v>4664</v>
      </c>
      <c r="F55" s="54" t="s">
        <v>490</v>
      </c>
      <c r="G55" s="104" t="s">
        <v>490</v>
      </c>
      <c r="H55" s="55">
        <v>0</v>
      </c>
      <c r="I55" s="54" t="s">
        <v>490</v>
      </c>
      <c r="J55" s="56">
        <v>41593</v>
      </c>
      <c r="K55" s="20" t="s">
        <v>119</v>
      </c>
      <c r="L55" s="19" t="s">
        <v>109</v>
      </c>
      <c r="M55" s="124" t="s">
        <v>117</v>
      </c>
      <c r="N55" s="58" t="s">
        <v>118</v>
      </c>
    </row>
    <row r="56" spans="1:14" s="14" customFormat="1" ht="89.25" x14ac:dyDescent="0.2">
      <c r="A56" s="53">
        <v>49</v>
      </c>
      <c r="B56" s="48" t="s">
        <v>347</v>
      </c>
      <c r="C56" s="48" t="s">
        <v>75</v>
      </c>
      <c r="D56" s="20" t="s">
        <v>40</v>
      </c>
      <c r="E56" s="54">
        <v>2464</v>
      </c>
      <c r="F56" s="54">
        <v>382240.32</v>
      </c>
      <c r="G56" s="103">
        <v>382240.32</v>
      </c>
      <c r="H56" s="55">
        <v>0</v>
      </c>
      <c r="I56" s="54">
        <v>382240.32</v>
      </c>
      <c r="J56" s="56">
        <v>41593</v>
      </c>
      <c r="K56" s="20" t="s">
        <v>119</v>
      </c>
      <c r="L56" s="19" t="s">
        <v>110</v>
      </c>
      <c r="M56" s="124" t="s">
        <v>117</v>
      </c>
      <c r="N56" s="58" t="s">
        <v>118</v>
      </c>
    </row>
    <row r="57" spans="1:14" s="14" customFormat="1" ht="89.25" x14ac:dyDescent="0.2">
      <c r="A57" s="53">
        <v>50</v>
      </c>
      <c r="B57" s="48" t="s">
        <v>347</v>
      </c>
      <c r="C57" s="48" t="s">
        <v>76</v>
      </c>
      <c r="D57" s="20" t="s">
        <v>41</v>
      </c>
      <c r="E57" s="54">
        <v>3193</v>
      </c>
      <c r="F57" s="54">
        <v>495330.09</v>
      </c>
      <c r="G57" s="103">
        <v>495330.09</v>
      </c>
      <c r="H57" s="55">
        <v>0</v>
      </c>
      <c r="I57" s="54">
        <v>495330.09</v>
      </c>
      <c r="J57" s="56">
        <v>41593</v>
      </c>
      <c r="K57" s="20" t="s">
        <v>119</v>
      </c>
      <c r="L57" s="19" t="s">
        <v>111</v>
      </c>
      <c r="M57" s="124" t="s">
        <v>117</v>
      </c>
      <c r="N57" s="58" t="s">
        <v>118</v>
      </c>
    </row>
    <row r="58" spans="1:14" s="14" customFormat="1" ht="89.25" x14ac:dyDescent="0.2">
      <c r="A58" s="53">
        <v>51</v>
      </c>
      <c r="B58" s="48" t="s">
        <v>347</v>
      </c>
      <c r="C58" s="48" t="s">
        <v>77</v>
      </c>
      <c r="D58" s="20" t="s">
        <v>42</v>
      </c>
      <c r="E58" s="54">
        <v>4647</v>
      </c>
      <c r="F58" s="54">
        <v>720889.11</v>
      </c>
      <c r="G58" s="103">
        <v>720889.11</v>
      </c>
      <c r="H58" s="55">
        <v>0</v>
      </c>
      <c r="I58" s="54">
        <v>720889.11</v>
      </c>
      <c r="J58" s="56">
        <v>41593</v>
      </c>
      <c r="K58" s="20" t="s">
        <v>119</v>
      </c>
      <c r="L58" s="19" t="s">
        <v>112</v>
      </c>
      <c r="M58" s="124" t="s">
        <v>117</v>
      </c>
      <c r="N58" s="58" t="s">
        <v>118</v>
      </c>
    </row>
    <row r="59" spans="1:14" s="14" customFormat="1" ht="89.25" x14ac:dyDescent="0.2">
      <c r="A59" s="53">
        <v>52</v>
      </c>
      <c r="B59" s="48" t="s">
        <v>347</v>
      </c>
      <c r="C59" s="48" t="s">
        <v>78</v>
      </c>
      <c r="D59" s="20" t="s">
        <v>43</v>
      </c>
      <c r="E59" s="54">
        <v>1876</v>
      </c>
      <c r="F59" s="54">
        <v>291023.88</v>
      </c>
      <c r="G59" s="103">
        <v>291023.88</v>
      </c>
      <c r="H59" s="55">
        <v>0</v>
      </c>
      <c r="I59" s="54">
        <v>291023.88</v>
      </c>
      <c r="J59" s="56">
        <v>41593</v>
      </c>
      <c r="K59" s="20" t="s">
        <v>119</v>
      </c>
      <c r="L59" s="19" t="s">
        <v>113</v>
      </c>
      <c r="M59" s="124" t="s">
        <v>117</v>
      </c>
      <c r="N59" s="58" t="s">
        <v>118</v>
      </c>
    </row>
    <row r="60" spans="1:14" s="14" customFormat="1" ht="89.25" x14ac:dyDescent="0.2">
      <c r="A60" s="53">
        <v>53</v>
      </c>
      <c r="B60" s="48" t="s">
        <v>347</v>
      </c>
      <c r="C60" s="48" t="s">
        <v>79</v>
      </c>
      <c r="D60" s="20" t="s">
        <v>44</v>
      </c>
      <c r="E60" s="54">
        <v>2288</v>
      </c>
      <c r="F60" s="54" t="s">
        <v>491</v>
      </c>
      <c r="G60" s="104" t="s">
        <v>491</v>
      </c>
      <c r="H60" s="55">
        <v>0</v>
      </c>
      <c r="I60" s="54" t="s">
        <v>491</v>
      </c>
      <c r="J60" s="56">
        <v>41593</v>
      </c>
      <c r="K60" s="20" t="s">
        <v>119</v>
      </c>
      <c r="L60" s="19" t="s">
        <v>114</v>
      </c>
      <c r="M60" s="124" t="s">
        <v>117</v>
      </c>
      <c r="N60" s="58" t="s">
        <v>118</v>
      </c>
    </row>
    <row r="61" spans="1:14" s="14" customFormat="1" ht="89.25" x14ac:dyDescent="0.2">
      <c r="A61" s="53">
        <v>54</v>
      </c>
      <c r="B61" s="48" t="s">
        <v>347</v>
      </c>
      <c r="C61" s="48" t="s">
        <v>80</v>
      </c>
      <c r="D61" s="20" t="s">
        <v>45</v>
      </c>
      <c r="E61" s="54">
        <v>4698</v>
      </c>
      <c r="F61" s="54">
        <v>728800.74</v>
      </c>
      <c r="G61" s="103">
        <v>728800.74</v>
      </c>
      <c r="H61" s="55">
        <v>0</v>
      </c>
      <c r="I61" s="54">
        <v>728800.74</v>
      </c>
      <c r="J61" s="56">
        <v>41593</v>
      </c>
      <c r="K61" s="20" t="s">
        <v>119</v>
      </c>
      <c r="L61" s="19" t="s">
        <v>115</v>
      </c>
      <c r="M61" s="124" t="s">
        <v>117</v>
      </c>
      <c r="N61" s="58" t="s">
        <v>118</v>
      </c>
    </row>
    <row r="62" spans="1:14" s="14" customFormat="1" ht="89.25" x14ac:dyDescent="0.2">
      <c r="A62" s="53">
        <v>55</v>
      </c>
      <c r="B62" s="48" t="s">
        <v>347</v>
      </c>
      <c r="C62" s="48" t="s">
        <v>81</v>
      </c>
      <c r="D62" s="20" t="s">
        <v>46</v>
      </c>
      <c r="E62" s="54">
        <v>6328</v>
      </c>
      <c r="F62" s="54">
        <v>981662.64</v>
      </c>
      <c r="G62" s="103">
        <v>981662.64</v>
      </c>
      <c r="H62" s="55">
        <v>0</v>
      </c>
      <c r="I62" s="54">
        <v>981662.64</v>
      </c>
      <c r="J62" s="56">
        <v>41724</v>
      </c>
      <c r="K62" s="20" t="s">
        <v>119</v>
      </c>
      <c r="L62" s="49" t="s">
        <v>116</v>
      </c>
      <c r="M62" s="124" t="s">
        <v>117</v>
      </c>
      <c r="N62" s="58" t="s">
        <v>118</v>
      </c>
    </row>
    <row r="63" spans="1:14" s="14" customFormat="1" ht="89.25" x14ac:dyDescent="0.2">
      <c r="A63" s="53">
        <v>56</v>
      </c>
      <c r="B63" s="48" t="s">
        <v>347</v>
      </c>
      <c r="C63" s="48" t="s">
        <v>416</v>
      </c>
      <c r="D63" s="20" t="s">
        <v>408</v>
      </c>
      <c r="E63" s="54">
        <v>3000</v>
      </c>
      <c r="F63" s="54" t="s">
        <v>408</v>
      </c>
      <c r="G63" s="54" t="s">
        <v>408</v>
      </c>
      <c r="H63" s="54" t="s">
        <v>408</v>
      </c>
      <c r="I63" s="54" t="s">
        <v>408</v>
      </c>
      <c r="J63" s="54" t="s">
        <v>408</v>
      </c>
      <c r="K63" s="54" t="s">
        <v>408</v>
      </c>
      <c r="L63" s="4" t="s">
        <v>409</v>
      </c>
      <c r="M63" s="124" t="s">
        <v>117</v>
      </c>
      <c r="N63" s="58" t="s">
        <v>118</v>
      </c>
    </row>
    <row r="64" spans="1:14" s="14" customFormat="1" ht="89.25" x14ac:dyDescent="0.2">
      <c r="A64" s="53">
        <v>57</v>
      </c>
      <c r="B64" s="48" t="s">
        <v>347</v>
      </c>
      <c r="C64" s="48" t="s">
        <v>417</v>
      </c>
      <c r="D64" s="20" t="s">
        <v>408</v>
      </c>
      <c r="E64" s="54">
        <v>3600</v>
      </c>
      <c r="F64" s="54" t="s">
        <v>408</v>
      </c>
      <c r="G64" s="54" t="s">
        <v>408</v>
      </c>
      <c r="H64" s="54" t="s">
        <v>408</v>
      </c>
      <c r="I64" s="54" t="s">
        <v>408</v>
      </c>
      <c r="J64" s="54" t="s">
        <v>408</v>
      </c>
      <c r="K64" s="54" t="s">
        <v>408</v>
      </c>
      <c r="L64" s="4" t="s">
        <v>409</v>
      </c>
      <c r="M64" s="124" t="s">
        <v>117</v>
      </c>
      <c r="N64" s="58" t="s">
        <v>118</v>
      </c>
    </row>
    <row r="65" spans="1:14" s="14" customFormat="1" ht="12.75" x14ac:dyDescent="0.2">
      <c r="A65" s="53"/>
      <c r="B65" s="20" t="s">
        <v>194</v>
      </c>
      <c r="C65" s="48"/>
      <c r="D65" s="20"/>
      <c r="E65" s="44">
        <f>SUM(E8:E64)</f>
        <v>237474</v>
      </c>
      <c r="F65" s="44">
        <f>SUM(F8:F64)</f>
        <v>23627998.629999999</v>
      </c>
      <c r="G65" s="44">
        <f>SUM(G8:G64)</f>
        <v>23627998.629999999</v>
      </c>
      <c r="H65" s="44">
        <f>SUM(H8:H64)</f>
        <v>0</v>
      </c>
      <c r="I65" s="44">
        <f>SUM(I8:I64)</f>
        <v>23625998.629999999</v>
      </c>
      <c r="J65" s="20"/>
      <c r="K65" s="20"/>
      <c r="L65" s="49"/>
      <c r="M65" s="57"/>
      <c r="N65" s="58"/>
    </row>
    <row r="66" spans="1:14" s="1" customFormat="1" ht="24.6" customHeight="1" x14ac:dyDescent="0.25">
      <c r="A66" s="130" t="s">
        <v>127</v>
      </c>
      <c r="B66" s="131"/>
      <c r="C66" s="131"/>
      <c r="D66" s="57"/>
      <c r="E66" s="59"/>
      <c r="F66" s="59"/>
      <c r="G66" s="60"/>
      <c r="H66" s="60"/>
      <c r="I66" s="60"/>
      <c r="J66" s="20"/>
      <c r="K66" s="20"/>
      <c r="L66" s="57"/>
      <c r="M66" s="57"/>
      <c r="N66" s="58"/>
    </row>
    <row r="67" spans="1:14" s="14" customFormat="1" ht="89.25" x14ac:dyDescent="0.2">
      <c r="A67" s="53">
        <v>58</v>
      </c>
      <c r="B67" s="48" t="s">
        <v>348</v>
      </c>
      <c r="C67" s="61" t="s">
        <v>121</v>
      </c>
      <c r="D67" s="4" t="s">
        <v>123</v>
      </c>
      <c r="E67" s="86">
        <v>50183</v>
      </c>
      <c r="F67" s="86">
        <v>6227011.9500000002</v>
      </c>
      <c r="G67" s="103">
        <v>6227011.9500000002</v>
      </c>
      <c r="H67" s="62">
        <v>0</v>
      </c>
      <c r="I67" s="86">
        <v>6227011.9500000002</v>
      </c>
      <c r="J67" s="109" t="s">
        <v>499</v>
      </c>
      <c r="K67" s="20" t="s">
        <v>119</v>
      </c>
      <c r="L67" s="4" t="s">
        <v>125</v>
      </c>
      <c r="M67" s="124" t="s">
        <v>117</v>
      </c>
      <c r="N67" s="58" t="s">
        <v>118</v>
      </c>
    </row>
    <row r="68" spans="1:14" s="14" customFormat="1" ht="89.25" x14ac:dyDescent="0.2">
      <c r="A68" s="53">
        <v>59</v>
      </c>
      <c r="B68" s="48" t="s">
        <v>348</v>
      </c>
      <c r="C68" s="48" t="s">
        <v>122</v>
      </c>
      <c r="D68" s="20" t="s">
        <v>124</v>
      </c>
      <c r="E68" s="86">
        <v>1954</v>
      </c>
      <c r="F68" s="86">
        <v>374327.78</v>
      </c>
      <c r="G68" s="103">
        <v>374327.78</v>
      </c>
      <c r="H68" s="62">
        <v>0</v>
      </c>
      <c r="I68" s="86">
        <v>374327.78</v>
      </c>
      <c r="J68" s="109" t="s">
        <v>500</v>
      </c>
      <c r="K68" s="20" t="s">
        <v>119</v>
      </c>
      <c r="L68" s="19" t="s">
        <v>126</v>
      </c>
      <c r="M68" s="124" t="s">
        <v>117</v>
      </c>
      <c r="N68" s="58" t="s">
        <v>118</v>
      </c>
    </row>
    <row r="69" spans="1:14" s="17" customFormat="1" ht="12.75" x14ac:dyDescent="0.2">
      <c r="A69" s="53"/>
      <c r="B69" s="20" t="s">
        <v>194</v>
      </c>
      <c r="C69" s="20"/>
      <c r="D69" s="4"/>
      <c r="E69" s="50">
        <f>SUM(E67:E68)</f>
        <v>52137</v>
      </c>
      <c r="F69" s="50">
        <f>SUM(F67:F68)</f>
        <v>6601339.7300000004</v>
      </c>
      <c r="G69" s="50">
        <f>SUM(G67:G68)</f>
        <v>6601339.7300000004</v>
      </c>
      <c r="H69" s="50">
        <f>SUM(H67:H68)</f>
        <v>0</v>
      </c>
      <c r="I69" s="50">
        <f>SUM(I67:I68)</f>
        <v>6601339.7300000004</v>
      </c>
      <c r="J69" s="20"/>
      <c r="K69" s="20"/>
      <c r="L69" s="19"/>
      <c r="M69" s="57"/>
      <c r="N69" s="58"/>
    </row>
    <row r="70" spans="1:14" s="17" customFormat="1" ht="33.6" customHeight="1" x14ac:dyDescent="0.2">
      <c r="A70" s="130" t="s">
        <v>137</v>
      </c>
      <c r="B70" s="131"/>
      <c r="C70" s="131"/>
      <c r="D70" s="57"/>
      <c r="E70" s="59"/>
      <c r="F70" s="59"/>
      <c r="G70" s="60"/>
      <c r="H70" s="60"/>
      <c r="I70" s="60"/>
      <c r="J70" s="20"/>
      <c r="K70" s="20"/>
      <c r="L70" s="57"/>
      <c r="M70" s="57"/>
      <c r="N70" s="58"/>
    </row>
    <row r="71" spans="1:14" s="14" customFormat="1" ht="89.25" x14ac:dyDescent="0.2">
      <c r="A71" s="53">
        <v>60</v>
      </c>
      <c r="B71" s="48" t="s">
        <v>128</v>
      </c>
      <c r="C71" s="48" t="s">
        <v>129</v>
      </c>
      <c r="D71" s="4" t="s">
        <v>387</v>
      </c>
      <c r="E71" s="86">
        <v>6429</v>
      </c>
      <c r="F71" s="86">
        <v>466873.98</v>
      </c>
      <c r="G71" s="103">
        <v>466873.98</v>
      </c>
      <c r="H71" s="62">
        <v>0</v>
      </c>
      <c r="I71" s="86">
        <v>466873.98</v>
      </c>
      <c r="J71" s="56">
        <v>43895</v>
      </c>
      <c r="K71" s="20" t="s">
        <v>119</v>
      </c>
      <c r="L71" s="20" t="s">
        <v>388</v>
      </c>
      <c r="M71" s="124" t="s">
        <v>117</v>
      </c>
      <c r="N71" s="58" t="s">
        <v>118</v>
      </c>
    </row>
    <row r="72" spans="1:14" s="14" customFormat="1" ht="89.25" x14ac:dyDescent="0.2">
      <c r="A72" s="53">
        <v>61</v>
      </c>
      <c r="B72" s="48" t="s">
        <v>128</v>
      </c>
      <c r="C72" s="61" t="s">
        <v>130</v>
      </c>
      <c r="D72" s="4" t="s">
        <v>132</v>
      </c>
      <c r="E72" s="86">
        <v>28738</v>
      </c>
      <c r="F72" s="86">
        <v>3160030.48</v>
      </c>
      <c r="G72" s="103">
        <v>3160030.48</v>
      </c>
      <c r="H72" s="62">
        <v>0</v>
      </c>
      <c r="I72" s="86">
        <v>3160030.48</v>
      </c>
      <c r="J72" s="56">
        <v>42576</v>
      </c>
      <c r="K72" s="20" t="s">
        <v>119</v>
      </c>
      <c r="L72" s="4" t="s">
        <v>134</v>
      </c>
      <c r="M72" s="124" t="s">
        <v>117</v>
      </c>
      <c r="N72" s="58" t="s">
        <v>118</v>
      </c>
    </row>
    <row r="73" spans="1:14" s="14" customFormat="1" ht="89.25" x14ac:dyDescent="0.2">
      <c r="A73" s="53">
        <v>62</v>
      </c>
      <c r="B73" s="48" t="s">
        <v>128</v>
      </c>
      <c r="C73" s="61" t="s">
        <v>131</v>
      </c>
      <c r="D73" s="4" t="s">
        <v>133</v>
      </c>
      <c r="E73" s="86">
        <v>20125</v>
      </c>
      <c r="F73" s="86">
        <v>2198253.75</v>
      </c>
      <c r="G73" s="103">
        <v>2198253.75</v>
      </c>
      <c r="H73" s="62">
        <v>0</v>
      </c>
      <c r="I73" s="86">
        <v>2198253.75</v>
      </c>
      <c r="J73" s="56">
        <v>42576</v>
      </c>
      <c r="K73" s="20" t="s">
        <v>119</v>
      </c>
      <c r="L73" s="4" t="s">
        <v>135</v>
      </c>
      <c r="M73" s="124" t="s">
        <v>117</v>
      </c>
      <c r="N73" s="58" t="s">
        <v>118</v>
      </c>
    </row>
    <row r="74" spans="1:14" s="17" customFormat="1" ht="12.75" x14ac:dyDescent="0.2">
      <c r="A74" s="53"/>
      <c r="B74" s="20" t="s">
        <v>194</v>
      </c>
      <c r="C74" s="4"/>
      <c r="D74" s="4"/>
      <c r="E74" s="63">
        <f>SUM(E71:E73)</f>
        <v>55292</v>
      </c>
      <c r="F74" s="63">
        <f t="shared" ref="F74:I74" si="0">SUM(F71:F73)</f>
        <v>5825158.21</v>
      </c>
      <c r="G74" s="63">
        <f t="shared" si="0"/>
        <v>5825158.21</v>
      </c>
      <c r="H74" s="63">
        <f t="shared" si="0"/>
        <v>0</v>
      </c>
      <c r="I74" s="63">
        <f t="shared" si="0"/>
        <v>5825158.21</v>
      </c>
      <c r="J74" s="20"/>
      <c r="K74" s="20"/>
      <c r="L74" s="4"/>
      <c r="M74" s="57"/>
      <c r="N74" s="58"/>
    </row>
    <row r="75" spans="1:14" s="1" customFormat="1" ht="27" customHeight="1" x14ac:dyDescent="0.25">
      <c r="A75" s="130" t="s">
        <v>136</v>
      </c>
      <c r="B75" s="131"/>
      <c r="C75" s="131"/>
      <c r="D75" s="57"/>
      <c r="E75" s="64"/>
      <c r="F75" s="59"/>
      <c r="G75" s="60"/>
      <c r="H75" s="60"/>
      <c r="I75" s="60"/>
      <c r="J75" s="20"/>
      <c r="K75" s="20"/>
      <c r="L75" s="57"/>
      <c r="M75" s="57"/>
      <c r="N75" s="58"/>
    </row>
    <row r="76" spans="1:14" s="14" customFormat="1" ht="89.25" x14ac:dyDescent="0.2">
      <c r="A76" s="53">
        <v>63</v>
      </c>
      <c r="B76" s="61" t="s">
        <v>136</v>
      </c>
      <c r="C76" s="61" t="s">
        <v>432</v>
      </c>
      <c r="D76" s="4" t="s">
        <v>433</v>
      </c>
      <c r="E76" s="86">
        <v>55000</v>
      </c>
      <c r="F76" s="86">
        <v>1287000</v>
      </c>
      <c r="G76" s="103">
        <v>1287000</v>
      </c>
      <c r="H76" s="62">
        <v>0</v>
      </c>
      <c r="I76" s="86">
        <v>1287000</v>
      </c>
      <c r="J76" s="56">
        <v>44228</v>
      </c>
      <c r="K76" s="20"/>
      <c r="L76" s="4" t="s">
        <v>434</v>
      </c>
      <c r="M76" s="124" t="s">
        <v>117</v>
      </c>
      <c r="N76" s="58" t="s">
        <v>118</v>
      </c>
    </row>
    <row r="77" spans="1:14" s="14" customFormat="1" ht="89.25" x14ac:dyDescent="0.2">
      <c r="A77" s="53">
        <v>64</v>
      </c>
      <c r="B77" s="61" t="s">
        <v>136</v>
      </c>
      <c r="C77" s="61" t="s">
        <v>435</v>
      </c>
      <c r="D77" s="4" t="s">
        <v>436</v>
      </c>
      <c r="E77" s="86">
        <v>5600</v>
      </c>
      <c r="F77" s="86">
        <v>19152</v>
      </c>
      <c r="G77" s="103">
        <v>19152</v>
      </c>
      <c r="H77" s="62">
        <v>0</v>
      </c>
      <c r="I77" s="86">
        <v>19152</v>
      </c>
      <c r="J77" s="56">
        <v>44047</v>
      </c>
      <c r="K77" s="20"/>
      <c r="L77" s="4" t="s">
        <v>437</v>
      </c>
      <c r="M77" s="124" t="s">
        <v>117</v>
      </c>
      <c r="N77" s="58" t="s">
        <v>118</v>
      </c>
    </row>
    <row r="78" spans="1:14" s="14" customFormat="1" ht="89.25" x14ac:dyDescent="0.2">
      <c r="A78" s="53">
        <v>65</v>
      </c>
      <c r="B78" s="61" t="s">
        <v>136</v>
      </c>
      <c r="C78" s="61" t="s">
        <v>430</v>
      </c>
      <c r="D78" s="4" t="s">
        <v>431</v>
      </c>
      <c r="E78" s="86">
        <v>706700</v>
      </c>
      <c r="F78" s="86">
        <v>1646611</v>
      </c>
      <c r="G78" s="103">
        <v>1646611</v>
      </c>
      <c r="H78" s="62">
        <v>0</v>
      </c>
      <c r="I78" s="86">
        <v>1646611</v>
      </c>
      <c r="J78" s="56">
        <v>45211</v>
      </c>
      <c r="K78" s="20" t="s">
        <v>119</v>
      </c>
      <c r="L78" s="4" t="s">
        <v>408</v>
      </c>
      <c r="M78" s="124" t="s">
        <v>117</v>
      </c>
      <c r="N78" s="58" t="s">
        <v>118</v>
      </c>
    </row>
    <row r="79" spans="1:14" s="14" customFormat="1" ht="89.25" x14ac:dyDescent="0.2">
      <c r="A79" s="53">
        <v>66</v>
      </c>
      <c r="B79" s="61" t="s">
        <v>136</v>
      </c>
      <c r="C79" s="61" t="s">
        <v>438</v>
      </c>
      <c r="D79" s="4" t="s">
        <v>439</v>
      </c>
      <c r="E79" s="86">
        <v>2000</v>
      </c>
      <c r="F79" s="86">
        <v>4900</v>
      </c>
      <c r="G79" s="103">
        <v>4900</v>
      </c>
      <c r="H79" s="62">
        <v>0</v>
      </c>
      <c r="I79" s="86">
        <v>4900</v>
      </c>
      <c r="J79" s="56">
        <v>44048</v>
      </c>
      <c r="K79" s="20" t="s">
        <v>119</v>
      </c>
      <c r="L79" s="4" t="s">
        <v>440</v>
      </c>
      <c r="M79" s="124" t="s">
        <v>117</v>
      </c>
      <c r="N79" s="58" t="s">
        <v>118</v>
      </c>
    </row>
    <row r="80" spans="1:14" s="14" customFormat="1" ht="89.25" x14ac:dyDescent="0.2">
      <c r="A80" s="53">
        <v>67</v>
      </c>
      <c r="B80" s="61" t="s">
        <v>136</v>
      </c>
      <c r="C80" s="61" t="s">
        <v>441</v>
      </c>
      <c r="D80" s="4" t="s">
        <v>442</v>
      </c>
      <c r="E80" s="86">
        <v>699</v>
      </c>
      <c r="F80" s="86">
        <v>77085.72</v>
      </c>
      <c r="G80" s="103">
        <v>77085.72</v>
      </c>
      <c r="H80" s="62">
        <v>0</v>
      </c>
      <c r="I80" s="86">
        <v>77085.72</v>
      </c>
      <c r="J80" s="56">
        <v>43675</v>
      </c>
      <c r="K80" s="20" t="s">
        <v>119</v>
      </c>
      <c r="L80" s="4" t="s">
        <v>443</v>
      </c>
      <c r="M80" s="124" t="s">
        <v>117</v>
      </c>
      <c r="N80" s="58" t="s">
        <v>118</v>
      </c>
    </row>
    <row r="81" spans="1:14" s="14" customFormat="1" ht="89.25" x14ac:dyDescent="0.2">
      <c r="A81" s="53">
        <v>68</v>
      </c>
      <c r="B81" s="61" t="s">
        <v>136</v>
      </c>
      <c r="C81" s="61" t="s">
        <v>138</v>
      </c>
      <c r="D81" s="4" t="s">
        <v>140</v>
      </c>
      <c r="E81" s="86">
        <v>310000</v>
      </c>
      <c r="F81" s="86">
        <v>626579.13</v>
      </c>
      <c r="G81" s="103">
        <v>626579.13</v>
      </c>
      <c r="H81" s="62">
        <v>0</v>
      </c>
      <c r="I81" s="86">
        <v>626579.13</v>
      </c>
      <c r="J81" s="56">
        <v>44362</v>
      </c>
      <c r="K81" s="20" t="s">
        <v>119</v>
      </c>
      <c r="L81" s="4" t="s">
        <v>389</v>
      </c>
      <c r="M81" s="124" t="s">
        <v>117</v>
      </c>
      <c r="N81" s="58" t="s">
        <v>118</v>
      </c>
    </row>
    <row r="82" spans="1:14" s="14" customFormat="1" ht="89.25" x14ac:dyDescent="0.2">
      <c r="A82" s="53">
        <v>69</v>
      </c>
      <c r="B82" s="61" t="s">
        <v>136</v>
      </c>
      <c r="C82" s="61" t="s">
        <v>139</v>
      </c>
      <c r="D82" s="4" t="s">
        <v>141</v>
      </c>
      <c r="E82" s="86">
        <v>10000</v>
      </c>
      <c r="F82" s="86">
        <v>24500</v>
      </c>
      <c r="G82" s="103">
        <v>24500</v>
      </c>
      <c r="H82" s="62">
        <v>0</v>
      </c>
      <c r="I82" s="86">
        <v>24500</v>
      </c>
      <c r="J82" s="56">
        <v>43273</v>
      </c>
      <c r="K82" s="20" t="s">
        <v>119</v>
      </c>
      <c r="L82" s="4" t="s">
        <v>142</v>
      </c>
      <c r="M82" s="124" t="s">
        <v>117</v>
      </c>
      <c r="N82" s="58" t="s">
        <v>118</v>
      </c>
    </row>
    <row r="83" spans="1:14" s="14" customFormat="1" ht="84.6" customHeight="1" x14ac:dyDescent="0.2">
      <c r="A83" s="53">
        <v>70</v>
      </c>
      <c r="B83" s="61" t="s">
        <v>136</v>
      </c>
      <c r="C83" s="61" t="s">
        <v>444</v>
      </c>
      <c r="D83" s="4" t="s">
        <v>445</v>
      </c>
      <c r="E83" s="86">
        <v>4900</v>
      </c>
      <c r="F83" s="86">
        <v>12005</v>
      </c>
      <c r="G83" s="103">
        <v>12005</v>
      </c>
      <c r="H83" s="62">
        <v>0</v>
      </c>
      <c r="I83" s="86">
        <v>12005</v>
      </c>
      <c r="J83" s="56">
        <v>44050</v>
      </c>
      <c r="K83" s="20" t="s">
        <v>408</v>
      </c>
      <c r="L83" s="4" t="s">
        <v>446</v>
      </c>
      <c r="M83" s="124" t="s">
        <v>117</v>
      </c>
      <c r="N83" s="58" t="s">
        <v>118</v>
      </c>
    </row>
    <row r="84" spans="1:14" s="17" customFormat="1" ht="12.75" x14ac:dyDescent="0.2">
      <c r="A84" s="53"/>
      <c r="B84" s="4" t="s">
        <v>194</v>
      </c>
      <c r="C84" s="4"/>
      <c r="D84" s="4"/>
      <c r="E84" s="50">
        <f>SUM(E76:E83)</f>
        <v>1094899</v>
      </c>
      <c r="F84" s="50">
        <f>SUM(F76:F83)</f>
        <v>3697832.85</v>
      </c>
      <c r="G84" s="50">
        <f>SUM(G76:G83)</f>
        <v>3697832.85</v>
      </c>
      <c r="H84" s="50">
        <f>SUM(H76:H83)</f>
        <v>0</v>
      </c>
      <c r="I84" s="50">
        <f>SUM(I76:I83)</f>
        <v>3697832.85</v>
      </c>
      <c r="J84" s="20"/>
      <c r="K84" s="20"/>
      <c r="L84" s="4"/>
      <c r="M84" s="57"/>
      <c r="N84" s="58"/>
    </row>
    <row r="85" spans="1:14" s="17" customFormat="1" ht="26.45" customHeight="1" x14ac:dyDescent="0.2">
      <c r="A85" s="130" t="s">
        <v>484</v>
      </c>
      <c r="B85" s="131"/>
      <c r="C85" s="131"/>
      <c r="D85" s="57"/>
      <c r="E85" s="64"/>
      <c r="F85" s="59"/>
      <c r="G85" s="60"/>
      <c r="H85" s="60"/>
      <c r="I85" s="60"/>
      <c r="J85" s="20"/>
      <c r="K85" s="20"/>
      <c r="L85" s="57"/>
      <c r="M85" s="57"/>
      <c r="N85" s="58"/>
    </row>
    <row r="86" spans="1:14" s="17" customFormat="1" ht="84.6" customHeight="1" x14ac:dyDescent="0.2">
      <c r="A86" s="53">
        <v>71</v>
      </c>
      <c r="B86" s="48" t="s">
        <v>349</v>
      </c>
      <c r="C86" s="48" t="s">
        <v>143</v>
      </c>
      <c r="D86" s="20" t="s">
        <v>152</v>
      </c>
      <c r="E86" s="86">
        <v>2139</v>
      </c>
      <c r="F86" s="86">
        <v>119719.83</v>
      </c>
      <c r="G86" s="103">
        <v>119719.83</v>
      </c>
      <c r="H86" s="62">
        <v>0</v>
      </c>
      <c r="I86" s="86">
        <v>119719.83</v>
      </c>
      <c r="J86" s="56">
        <v>41429</v>
      </c>
      <c r="K86" s="20" t="s">
        <v>119</v>
      </c>
      <c r="L86" s="20" t="s">
        <v>161</v>
      </c>
      <c r="M86" s="124" t="s">
        <v>117</v>
      </c>
      <c r="N86" s="58" t="s">
        <v>118</v>
      </c>
    </row>
    <row r="87" spans="1:14" s="17" customFormat="1" ht="91.5" customHeight="1" x14ac:dyDescent="0.2">
      <c r="A87" s="53">
        <v>72</v>
      </c>
      <c r="B87" s="48" t="s">
        <v>349</v>
      </c>
      <c r="C87" s="48" t="s">
        <v>480</v>
      </c>
      <c r="D87" s="4" t="s">
        <v>481</v>
      </c>
      <c r="E87" s="86">
        <v>5800</v>
      </c>
      <c r="F87" s="86">
        <v>13514</v>
      </c>
      <c r="G87" s="103">
        <v>13514</v>
      </c>
      <c r="H87" s="62">
        <v>0</v>
      </c>
      <c r="I87" s="86">
        <v>13514</v>
      </c>
      <c r="J87" s="56">
        <v>44111</v>
      </c>
      <c r="K87" s="20"/>
      <c r="L87" s="4" t="s">
        <v>482</v>
      </c>
      <c r="M87" s="124" t="s">
        <v>117</v>
      </c>
      <c r="N87" s="58" t="s">
        <v>118</v>
      </c>
    </row>
    <row r="88" spans="1:14" s="17" customFormat="1" ht="89.25" x14ac:dyDescent="0.2">
      <c r="A88" s="53">
        <v>73</v>
      </c>
      <c r="B88" s="48" t="s">
        <v>349</v>
      </c>
      <c r="C88" s="61" t="s">
        <v>144</v>
      </c>
      <c r="D88" s="4" t="s">
        <v>153</v>
      </c>
      <c r="E88" s="86">
        <v>1500</v>
      </c>
      <c r="F88" s="86">
        <v>165015</v>
      </c>
      <c r="G88" s="103">
        <v>165015</v>
      </c>
      <c r="H88" s="62">
        <v>0</v>
      </c>
      <c r="I88" s="86">
        <v>165015</v>
      </c>
      <c r="J88" s="56">
        <v>43021</v>
      </c>
      <c r="K88" s="20" t="s">
        <v>119</v>
      </c>
      <c r="L88" s="4" t="s">
        <v>162</v>
      </c>
      <c r="M88" s="124" t="s">
        <v>117</v>
      </c>
      <c r="N88" s="58" t="s">
        <v>118</v>
      </c>
    </row>
    <row r="89" spans="1:14" s="17" customFormat="1" ht="89.25" x14ac:dyDescent="0.2">
      <c r="A89" s="53">
        <v>74</v>
      </c>
      <c r="B89" s="48" t="s">
        <v>349</v>
      </c>
      <c r="C89" s="61" t="s">
        <v>145</v>
      </c>
      <c r="D89" s="4" t="s">
        <v>154</v>
      </c>
      <c r="E89" s="86">
        <v>4200</v>
      </c>
      <c r="F89" s="86">
        <v>41202</v>
      </c>
      <c r="G89" s="103">
        <v>41202</v>
      </c>
      <c r="H89" s="62">
        <v>0</v>
      </c>
      <c r="I89" s="86">
        <v>41202</v>
      </c>
      <c r="J89" s="56">
        <v>42394</v>
      </c>
      <c r="K89" s="20" t="s">
        <v>119</v>
      </c>
      <c r="L89" s="4" t="s">
        <v>163</v>
      </c>
      <c r="M89" s="124" t="s">
        <v>117</v>
      </c>
      <c r="N89" s="58" t="s">
        <v>118</v>
      </c>
    </row>
    <row r="90" spans="1:14" s="17" customFormat="1" ht="89.25" x14ac:dyDescent="0.2">
      <c r="A90" s="53">
        <v>75</v>
      </c>
      <c r="B90" s="48" t="s">
        <v>349</v>
      </c>
      <c r="C90" s="61" t="s">
        <v>146</v>
      </c>
      <c r="D90" s="4" t="s">
        <v>155</v>
      </c>
      <c r="E90" s="86">
        <v>4500</v>
      </c>
      <c r="F90" s="86" t="s">
        <v>496</v>
      </c>
      <c r="G90" s="104" t="s">
        <v>496</v>
      </c>
      <c r="H90" s="62">
        <v>0</v>
      </c>
      <c r="I90" s="86" t="s">
        <v>496</v>
      </c>
      <c r="J90" s="56">
        <v>42394</v>
      </c>
      <c r="K90" s="20" t="s">
        <v>119</v>
      </c>
      <c r="L90" s="4" t="s">
        <v>164</v>
      </c>
      <c r="M90" s="124" t="s">
        <v>117</v>
      </c>
      <c r="N90" s="58" t="s">
        <v>118</v>
      </c>
    </row>
    <row r="91" spans="1:14" s="17" customFormat="1" ht="87" customHeight="1" x14ac:dyDescent="0.2">
      <c r="A91" s="53">
        <v>76</v>
      </c>
      <c r="B91" s="48" t="s">
        <v>349</v>
      </c>
      <c r="C91" s="61" t="s">
        <v>147</v>
      </c>
      <c r="D91" s="4" t="s">
        <v>156</v>
      </c>
      <c r="E91" s="86">
        <v>3400</v>
      </c>
      <c r="F91" s="86">
        <v>8092</v>
      </c>
      <c r="G91" s="103">
        <v>8092</v>
      </c>
      <c r="H91" s="62">
        <v>0</v>
      </c>
      <c r="I91" s="86">
        <v>8092</v>
      </c>
      <c r="J91" s="56">
        <v>42394</v>
      </c>
      <c r="K91" s="20" t="s">
        <v>119</v>
      </c>
      <c r="L91" s="4" t="s">
        <v>165</v>
      </c>
      <c r="M91" s="124" t="s">
        <v>117</v>
      </c>
      <c r="N91" s="58" t="s">
        <v>118</v>
      </c>
    </row>
    <row r="92" spans="1:14" s="17" customFormat="1" ht="89.45" customHeight="1" x14ac:dyDescent="0.2">
      <c r="A92" s="53">
        <v>77</v>
      </c>
      <c r="B92" s="48" t="s">
        <v>349</v>
      </c>
      <c r="C92" s="61" t="s">
        <v>148</v>
      </c>
      <c r="D92" s="4" t="s">
        <v>157</v>
      </c>
      <c r="E92" s="86">
        <v>5100</v>
      </c>
      <c r="F92" s="86">
        <v>12189</v>
      </c>
      <c r="G92" s="103">
        <v>12189</v>
      </c>
      <c r="H92" s="62">
        <v>0</v>
      </c>
      <c r="I92" s="86">
        <v>12189</v>
      </c>
      <c r="J92" s="56">
        <v>42394</v>
      </c>
      <c r="K92" s="20" t="s">
        <v>119</v>
      </c>
      <c r="L92" s="4" t="s">
        <v>166</v>
      </c>
      <c r="M92" s="124" t="s">
        <v>117</v>
      </c>
      <c r="N92" s="58" t="s">
        <v>118</v>
      </c>
    </row>
    <row r="93" spans="1:14" s="17" customFormat="1" ht="82.15" customHeight="1" x14ac:dyDescent="0.2">
      <c r="A93" s="53">
        <v>78</v>
      </c>
      <c r="B93" s="48" t="s">
        <v>349</v>
      </c>
      <c r="C93" s="61" t="s">
        <v>149</v>
      </c>
      <c r="D93" s="4" t="s">
        <v>158</v>
      </c>
      <c r="E93" s="86">
        <v>3500</v>
      </c>
      <c r="F93" s="86" t="s">
        <v>497</v>
      </c>
      <c r="G93" s="104" t="s">
        <v>497</v>
      </c>
      <c r="H93" s="62">
        <v>0</v>
      </c>
      <c r="I93" s="86" t="s">
        <v>497</v>
      </c>
      <c r="J93" s="56">
        <v>42394</v>
      </c>
      <c r="K93" s="20" t="s">
        <v>119</v>
      </c>
      <c r="L93" s="4" t="s">
        <v>167</v>
      </c>
      <c r="M93" s="124" t="s">
        <v>117</v>
      </c>
      <c r="N93" s="58" t="s">
        <v>118</v>
      </c>
    </row>
    <row r="94" spans="1:14" s="17" customFormat="1" ht="90.6" customHeight="1" x14ac:dyDescent="0.2">
      <c r="A94" s="53">
        <v>79</v>
      </c>
      <c r="B94" s="48" t="s">
        <v>349</v>
      </c>
      <c r="C94" s="61" t="s">
        <v>150</v>
      </c>
      <c r="D94" s="4" t="s">
        <v>159</v>
      </c>
      <c r="E94" s="86">
        <v>5500</v>
      </c>
      <c r="F94" s="86">
        <v>53955</v>
      </c>
      <c r="G94" s="103">
        <v>53955</v>
      </c>
      <c r="H94" s="62">
        <v>0</v>
      </c>
      <c r="I94" s="86">
        <v>53955</v>
      </c>
      <c r="J94" s="56">
        <v>42394</v>
      </c>
      <c r="K94" s="20" t="s">
        <v>119</v>
      </c>
      <c r="L94" s="4" t="s">
        <v>168</v>
      </c>
      <c r="M94" s="124" t="s">
        <v>117</v>
      </c>
      <c r="N94" s="58" t="s">
        <v>118</v>
      </c>
    </row>
    <row r="95" spans="1:14" s="17" customFormat="1" ht="89.25" x14ac:dyDescent="0.2">
      <c r="A95" s="53">
        <v>80</v>
      </c>
      <c r="B95" s="48" t="s">
        <v>349</v>
      </c>
      <c r="C95" s="61" t="s">
        <v>447</v>
      </c>
      <c r="D95" s="4" t="s">
        <v>448</v>
      </c>
      <c r="E95" s="86">
        <v>3573</v>
      </c>
      <c r="F95" s="86">
        <v>310064.94</v>
      </c>
      <c r="G95" s="103">
        <v>310064.94</v>
      </c>
      <c r="H95" s="62">
        <v>0</v>
      </c>
      <c r="I95" s="86">
        <v>310064.94</v>
      </c>
      <c r="J95" s="56">
        <v>44685</v>
      </c>
      <c r="K95" s="20"/>
      <c r="L95" s="4" t="s">
        <v>449</v>
      </c>
      <c r="M95" s="124" t="s">
        <v>117</v>
      </c>
      <c r="N95" s="58" t="s">
        <v>118</v>
      </c>
    </row>
    <row r="96" spans="1:14" s="17" customFormat="1" ht="97.15" customHeight="1" x14ac:dyDescent="0.2">
      <c r="A96" s="53">
        <v>81</v>
      </c>
      <c r="B96" s="48" t="s">
        <v>349</v>
      </c>
      <c r="C96" s="61" t="s">
        <v>151</v>
      </c>
      <c r="D96" s="4" t="s">
        <v>160</v>
      </c>
      <c r="E96" s="86">
        <v>3000</v>
      </c>
      <c r="F96" s="86">
        <v>7170</v>
      </c>
      <c r="G96" s="103">
        <v>7170</v>
      </c>
      <c r="H96" s="62">
        <v>0</v>
      </c>
      <c r="I96" s="86">
        <v>7170</v>
      </c>
      <c r="J96" s="56">
        <v>42394</v>
      </c>
      <c r="K96" s="20" t="s">
        <v>119</v>
      </c>
      <c r="L96" s="4" t="s">
        <v>169</v>
      </c>
      <c r="M96" s="124" t="s">
        <v>117</v>
      </c>
      <c r="N96" s="58" t="s">
        <v>118</v>
      </c>
    </row>
    <row r="97" spans="1:14" s="17" customFormat="1" ht="12.75" x14ac:dyDescent="0.2">
      <c r="A97" s="53"/>
      <c r="B97" s="20" t="s">
        <v>194</v>
      </c>
      <c r="C97" s="4"/>
      <c r="D97" s="4"/>
      <c r="E97" s="50">
        <f>SUM(E86:E96)</f>
        <v>42212</v>
      </c>
      <c r="F97" s="50">
        <f>SUM(F86:F96)</f>
        <v>730921.77</v>
      </c>
      <c r="G97" s="50">
        <f>SUM(G86:G96)</f>
        <v>730921.77</v>
      </c>
      <c r="H97" s="50">
        <f>SUM(H86:H96)</f>
        <v>0</v>
      </c>
      <c r="I97" s="50">
        <f>SUM(I86:I96)</f>
        <v>730921.77</v>
      </c>
      <c r="J97" s="20"/>
      <c r="K97" s="20"/>
      <c r="L97" s="4"/>
      <c r="M97" s="57"/>
      <c r="N97" s="58"/>
    </row>
    <row r="98" spans="1:14" s="17" customFormat="1" ht="13.9" customHeight="1" x14ac:dyDescent="0.2">
      <c r="A98" s="130" t="s">
        <v>192</v>
      </c>
      <c r="B98" s="131"/>
      <c r="C98" s="131"/>
      <c r="D98" s="57"/>
      <c r="E98" s="59"/>
      <c r="F98" s="59"/>
      <c r="G98" s="60"/>
      <c r="H98" s="60"/>
      <c r="I98" s="60"/>
      <c r="J98" s="20"/>
      <c r="K98" s="20"/>
      <c r="L98" s="57"/>
      <c r="M98" s="57"/>
      <c r="N98" s="58"/>
    </row>
    <row r="99" spans="1:14" s="14" customFormat="1" ht="89.25" x14ac:dyDescent="0.2">
      <c r="A99" s="53">
        <v>82</v>
      </c>
      <c r="B99" s="61" t="s">
        <v>170</v>
      </c>
      <c r="C99" s="61" t="s">
        <v>174</v>
      </c>
      <c r="D99" s="4" t="s">
        <v>180</v>
      </c>
      <c r="E99" s="105">
        <v>402</v>
      </c>
      <c r="F99" s="85">
        <v>83093.399999999994</v>
      </c>
      <c r="G99" s="103">
        <v>83093.399999999994</v>
      </c>
      <c r="H99" s="60">
        <v>0</v>
      </c>
      <c r="I99" s="85">
        <v>83093.399999999994</v>
      </c>
      <c r="J99" s="56">
        <v>41829</v>
      </c>
      <c r="K99" s="20" t="s">
        <v>119</v>
      </c>
      <c r="L99" s="49" t="s">
        <v>186</v>
      </c>
      <c r="M99" s="124" t="s">
        <v>117</v>
      </c>
      <c r="N99" s="58" t="s">
        <v>118</v>
      </c>
    </row>
    <row r="100" spans="1:14" s="14" customFormat="1" ht="89.25" x14ac:dyDescent="0.2">
      <c r="A100" s="53">
        <v>83</v>
      </c>
      <c r="B100" s="61" t="s">
        <v>450</v>
      </c>
      <c r="C100" s="61" t="s">
        <v>451</v>
      </c>
      <c r="D100" s="4" t="s">
        <v>452</v>
      </c>
      <c r="E100" s="105">
        <v>2635</v>
      </c>
      <c r="F100" s="85">
        <v>504786.95</v>
      </c>
      <c r="G100" s="103">
        <v>504786.95</v>
      </c>
      <c r="H100" s="60">
        <v>0</v>
      </c>
      <c r="I100" s="85">
        <v>504786.95</v>
      </c>
      <c r="J100" s="56">
        <v>44179</v>
      </c>
      <c r="K100" s="20"/>
      <c r="L100" s="4" t="s">
        <v>453</v>
      </c>
      <c r="M100" s="124" t="s">
        <v>117</v>
      </c>
      <c r="N100" s="58" t="s">
        <v>118</v>
      </c>
    </row>
    <row r="101" spans="1:14" s="14" customFormat="1" ht="93" customHeight="1" x14ac:dyDescent="0.2">
      <c r="A101" s="53">
        <v>84</v>
      </c>
      <c r="B101" s="61" t="s">
        <v>476</v>
      </c>
      <c r="C101" s="61" t="s">
        <v>477</v>
      </c>
      <c r="D101" s="4" t="s">
        <v>478</v>
      </c>
      <c r="E101" s="105">
        <v>10784</v>
      </c>
      <c r="F101" s="85">
        <v>2034940.8</v>
      </c>
      <c r="G101" s="103">
        <v>2034940.8</v>
      </c>
      <c r="H101" s="60">
        <v>0</v>
      </c>
      <c r="I101" s="85">
        <v>2034940.8</v>
      </c>
      <c r="J101" s="56">
        <v>44118</v>
      </c>
      <c r="K101" s="20"/>
      <c r="L101" s="4" t="s">
        <v>479</v>
      </c>
      <c r="M101" s="124" t="s">
        <v>117</v>
      </c>
      <c r="N101" s="58" t="s">
        <v>118</v>
      </c>
    </row>
    <row r="102" spans="1:14" s="14" customFormat="1" ht="89.25" x14ac:dyDescent="0.2">
      <c r="A102" s="53">
        <v>85</v>
      </c>
      <c r="B102" s="48" t="s">
        <v>171</v>
      </c>
      <c r="C102" s="48" t="s">
        <v>175</v>
      </c>
      <c r="D102" s="4" t="s">
        <v>181</v>
      </c>
      <c r="E102" s="86">
        <v>47998</v>
      </c>
      <c r="F102" s="86">
        <v>6940990.7800000003</v>
      </c>
      <c r="G102" s="103">
        <v>6940990.7800000003</v>
      </c>
      <c r="H102" s="62">
        <v>0</v>
      </c>
      <c r="I102" s="86">
        <v>6940990.7800000003</v>
      </c>
      <c r="J102" s="56">
        <v>41974</v>
      </c>
      <c r="K102" s="20" t="s">
        <v>119</v>
      </c>
      <c r="L102" s="19" t="s">
        <v>187</v>
      </c>
      <c r="M102" s="124" t="s">
        <v>117</v>
      </c>
      <c r="N102" s="58" t="s">
        <v>118</v>
      </c>
    </row>
    <row r="103" spans="1:14" s="14" customFormat="1" ht="89.25" x14ac:dyDescent="0.2">
      <c r="A103" s="53">
        <v>86</v>
      </c>
      <c r="B103" s="110" t="s">
        <v>172</v>
      </c>
      <c r="C103" s="61" t="s">
        <v>176</v>
      </c>
      <c r="D103" s="4" t="s">
        <v>182</v>
      </c>
      <c r="E103" s="86">
        <v>3180</v>
      </c>
      <c r="F103" s="86">
        <v>26743.8</v>
      </c>
      <c r="G103" s="103">
        <v>26743.8</v>
      </c>
      <c r="H103" s="62">
        <v>0</v>
      </c>
      <c r="I103" s="86">
        <v>26743.8</v>
      </c>
      <c r="J103" s="56">
        <v>43237</v>
      </c>
      <c r="K103" s="20" t="s">
        <v>119</v>
      </c>
      <c r="L103" s="4" t="s">
        <v>188</v>
      </c>
      <c r="M103" s="124" t="s">
        <v>117</v>
      </c>
      <c r="N103" s="58" t="s">
        <v>118</v>
      </c>
    </row>
    <row r="104" spans="1:14" s="14" customFormat="1" ht="89.25" x14ac:dyDescent="0.2">
      <c r="A104" s="53">
        <v>87</v>
      </c>
      <c r="B104" s="26" t="s">
        <v>350</v>
      </c>
      <c r="C104" s="48" t="s">
        <v>177</v>
      </c>
      <c r="D104" s="20" t="s">
        <v>183</v>
      </c>
      <c r="E104" s="86">
        <v>21387</v>
      </c>
      <c r="F104" s="86" t="s">
        <v>498</v>
      </c>
      <c r="G104" s="104" t="s">
        <v>498</v>
      </c>
      <c r="H104" s="62">
        <v>0</v>
      </c>
      <c r="I104" s="86" t="s">
        <v>498</v>
      </c>
      <c r="J104" s="56">
        <v>43895</v>
      </c>
      <c r="K104" s="20" t="s">
        <v>119</v>
      </c>
      <c r="L104" s="20" t="s">
        <v>390</v>
      </c>
      <c r="M104" s="124" t="s">
        <v>117</v>
      </c>
      <c r="N104" s="58" t="s">
        <v>118</v>
      </c>
    </row>
    <row r="105" spans="1:14" s="14" customFormat="1" ht="89.25" x14ac:dyDescent="0.2">
      <c r="A105" s="53">
        <v>88</v>
      </c>
      <c r="B105" s="48" t="s">
        <v>173</v>
      </c>
      <c r="C105" s="48" t="s">
        <v>178</v>
      </c>
      <c r="D105" s="4" t="s">
        <v>184</v>
      </c>
      <c r="E105" s="86">
        <v>1782</v>
      </c>
      <c r="F105" s="86">
        <v>14986.62</v>
      </c>
      <c r="G105" s="103">
        <v>14986.62</v>
      </c>
      <c r="H105" s="62">
        <v>0</v>
      </c>
      <c r="I105" s="86">
        <v>14986.62</v>
      </c>
      <c r="J105" s="56">
        <v>43237</v>
      </c>
      <c r="K105" s="20" t="s">
        <v>119</v>
      </c>
      <c r="L105" s="4" t="s">
        <v>189</v>
      </c>
      <c r="M105" s="124" t="s">
        <v>117</v>
      </c>
      <c r="N105" s="58" t="s">
        <v>118</v>
      </c>
    </row>
    <row r="106" spans="1:14" s="14" customFormat="1" ht="114.75" x14ac:dyDescent="0.2">
      <c r="A106" s="53">
        <v>89</v>
      </c>
      <c r="B106" s="48" t="s">
        <v>351</v>
      </c>
      <c r="C106" s="48" t="s">
        <v>179</v>
      </c>
      <c r="D106" s="20" t="s">
        <v>185</v>
      </c>
      <c r="E106" s="86">
        <v>169</v>
      </c>
      <c r="F106" s="86">
        <v>20932.34</v>
      </c>
      <c r="G106" s="103">
        <v>20932.34</v>
      </c>
      <c r="H106" s="62">
        <v>0</v>
      </c>
      <c r="I106" s="86">
        <v>20932.34</v>
      </c>
      <c r="J106" s="56">
        <v>41381</v>
      </c>
      <c r="K106" s="20" t="s">
        <v>119</v>
      </c>
      <c r="L106" s="19" t="s">
        <v>190</v>
      </c>
      <c r="M106" s="124" t="s">
        <v>117</v>
      </c>
      <c r="N106" s="58" t="s">
        <v>118</v>
      </c>
    </row>
    <row r="107" spans="1:14" s="17" customFormat="1" ht="12.6" customHeight="1" x14ac:dyDescent="0.2">
      <c r="A107" s="53"/>
      <c r="B107" s="19" t="s">
        <v>194</v>
      </c>
      <c r="C107" s="66"/>
      <c r="D107" s="57"/>
      <c r="E107" s="67">
        <f>SUM(E99:E106)</f>
        <v>88337</v>
      </c>
      <c r="F107" s="67">
        <f t="shared" ref="F107:I107" si="1">SUM(F99:F106)</f>
        <v>9626474.6899999995</v>
      </c>
      <c r="G107" s="67">
        <f t="shared" si="1"/>
        <v>9626474.6899999995</v>
      </c>
      <c r="H107" s="67">
        <f t="shared" si="1"/>
        <v>0</v>
      </c>
      <c r="I107" s="67">
        <f t="shared" si="1"/>
        <v>9626474.6899999995</v>
      </c>
      <c r="J107" s="20"/>
      <c r="K107" s="20"/>
      <c r="L107" s="57"/>
      <c r="M107" s="57"/>
      <c r="N107" s="58"/>
    </row>
    <row r="108" spans="1:14" s="17" customFormat="1" ht="13.9" customHeight="1" x14ac:dyDescent="0.2">
      <c r="A108" s="53"/>
      <c r="B108" s="19" t="s">
        <v>195</v>
      </c>
      <c r="C108" s="66"/>
      <c r="D108" s="57"/>
      <c r="E108" s="67">
        <f>E65+E69+E74+E84+E97+E107</f>
        <v>1570351</v>
      </c>
      <c r="F108" s="67">
        <f>F65+F69+F74+F84+F97+F107</f>
        <v>50109725.880000003</v>
      </c>
      <c r="G108" s="67">
        <f>G65+G69+G74+G84+G97+G107</f>
        <v>50109725.880000003</v>
      </c>
      <c r="H108" s="67">
        <f>H65+H69+H74+H84+H97+H107</f>
        <v>0</v>
      </c>
      <c r="I108" s="67">
        <f>I65+I69+I74+I84+I97+I107</f>
        <v>50107725.880000003</v>
      </c>
      <c r="J108" s="20"/>
      <c r="K108" s="20"/>
      <c r="L108" s="57"/>
      <c r="M108" s="57"/>
      <c r="N108" s="58"/>
    </row>
    <row r="109" spans="1:14" s="1" customFormat="1" ht="11.45" customHeight="1" x14ac:dyDescent="0.25">
      <c r="A109" s="132" t="s">
        <v>196</v>
      </c>
      <c r="B109" s="133"/>
      <c r="C109" s="133"/>
      <c r="D109" s="57"/>
      <c r="E109" s="59"/>
      <c r="F109" s="59"/>
      <c r="G109" s="60"/>
      <c r="H109" s="60"/>
      <c r="I109" s="60"/>
      <c r="J109" s="20"/>
      <c r="K109" s="20"/>
      <c r="L109" s="57"/>
      <c r="M109" s="57"/>
      <c r="N109" s="58"/>
    </row>
    <row r="110" spans="1:14" s="25" customFormat="1" ht="11.45" customHeight="1" x14ac:dyDescent="0.2">
      <c r="A110" s="130" t="s">
        <v>197</v>
      </c>
      <c r="B110" s="131"/>
      <c r="C110" s="131"/>
      <c r="D110" s="66"/>
      <c r="E110" s="76"/>
      <c r="F110" s="76"/>
      <c r="G110" s="77"/>
      <c r="H110" s="77"/>
      <c r="I110" s="77"/>
      <c r="J110" s="48"/>
      <c r="K110" s="48"/>
      <c r="L110" s="66"/>
      <c r="M110" s="66"/>
      <c r="N110" s="65"/>
    </row>
    <row r="111" spans="1:14" s="14" customFormat="1" ht="82.9" customHeight="1" x14ac:dyDescent="0.2">
      <c r="A111" s="53">
        <v>90</v>
      </c>
      <c r="B111" s="48" t="s">
        <v>198</v>
      </c>
      <c r="C111" s="48" t="s">
        <v>58</v>
      </c>
      <c r="D111" s="20" t="s">
        <v>199</v>
      </c>
      <c r="E111" s="62">
        <v>9641</v>
      </c>
      <c r="F111" s="62" t="s">
        <v>119</v>
      </c>
      <c r="G111" s="62">
        <v>1000000</v>
      </c>
      <c r="H111" s="62">
        <f>G111-I111</f>
        <v>325000.26</v>
      </c>
      <c r="I111" s="62">
        <v>674999.74</v>
      </c>
      <c r="J111" s="56">
        <v>41114</v>
      </c>
      <c r="K111" s="20" t="s">
        <v>119</v>
      </c>
      <c r="L111" s="19" t="s">
        <v>223</v>
      </c>
      <c r="M111" s="124" t="s">
        <v>117</v>
      </c>
      <c r="N111" s="58" t="s">
        <v>118</v>
      </c>
    </row>
    <row r="112" spans="1:14" s="14" customFormat="1" ht="84.6" customHeight="1" x14ac:dyDescent="0.2">
      <c r="A112" s="53">
        <v>91</v>
      </c>
      <c r="B112" s="48" t="s">
        <v>198</v>
      </c>
      <c r="C112" s="48" t="s">
        <v>81</v>
      </c>
      <c r="D112" s="20" t="s">
        <v>200</v>
      </c>
      <c r="E112" s="86">
        <v>6328</v>
      </c>
      <c r="F112" s="62" t="s">
        <v>119</v>
      </c>
      <c r="G112" s="86">
        <v>650000</v>
      </c>
      <c r="H112" s="62">
        <f t="shared" ref="H112:H165" si="2">G112-I112</f>
        <v>211250.52000000002</v>
      </c>
      <c r="I112" s="62">
        <v>438749.48</v>
      </c>
      <c r="J112" s="56">
        <v>41682</v>
      </c>
      <c r="K112" s="20" t="s">
        <v>119</v>
      </c>
      <c r="L112" s="19" t="s">
        <v>224</v>
      </c>
      <c r="M112" s="124" t="s">
        <v>117</v>
      </c>
      <c r="N112" s="58" t="s">
        <v>118</v>
      </c>
    </row>
    <row r="113" spans="1:14" s="14" customFormat="1" ht="84.6" customHeight="1" x14ac:dyDescent="0.2">
      <c r="A113" s="53">
        <v>92</v>
      </c>
      <c r="B113" s="48" t="s">
        <v>198</v>
      </c>
      <c r="C113" s="48" t="s">
        <v>52</v>
      </c>
      <c r="D113" s="20" t="s">
        <v>201</v>
      </c>
      <c r="E113" s="86">
        <v>7363</v>
      </c>
      <c r="F113" s="62" t="s">
        <v>119</v>
      </c>
      <c r="G113" s="86">
        <v>760000</v>
      </c>
      <c r="H113" s="62">
        <f t="shared" si="2"/>
        <v>246999.87</v>
      </c>
      <c r="I113" s="62">
        <v>513000.13</v>
      </c>
      <c r="J113" s="56">
        <v>41429</v>
      </c>
      <c r="K113" s="20" t="s">
        <v>119</v>
      </c>
      <c r="L113" s="19" t="s">
        <v>225</v>
      </c>
      <c r="M113" s="124" t="s">
        <v>117</v>
      </c>
      <c r="N113" s="58" t="s">
        <v>118</v>
      </c>
    </row>
    <row r="114" spans="1:14" s="14" customFormat="1" ht="82.15" customHeight="1" x14ac:dyDescent="0.2">
      <c r="A114" s="53">
        <v>93</v>
      </c>
      <c r="B114" s="48" t="s">
        <v>198</v>
      </c>
      <c r="C114" s="48" t="s">
        <v>51</v>
      </c>
      <c r="D114" s="20" t="s">
        <v>202</v>
      </c>
      <c r="E114" s="86">
        <v>7155</v>
      </c>
      <c r="F114" s="62" t="s">
        <v>119</v>
      </c>
      <c r="G114" s="86">
        <v>740000</v>
      </c>
      <c r="H114" s="62">
        <f t="shared" si="2"/>
        <v>240500.52000000002</v>
      </c>
      <c r="I114" s="62">
        <v>499499.48</v>
      </c>
      <c r="J114" s="56">
        <v>41382</v>
      </c>
      <c r="K114" s="20" t="s">
        <v>119</v>
      </c>
      <c r="L114" s="19" t="s">
        <v>226</v>
      </c>
      <c r="M114" s="124" t="s">
        <v>117</v>
      </c>
      <c r="N114" s="58" t="s">
        <v>118</v>
      </c>
    </row>
    <row r="115" spans="1:14" s="14" customFormat="1" ht="81.599999999999994" customHeight="1" x14ac:dyDescent="0.2">
      <c r="A115" s="53">
        <v>94</v>
      </c>
      <c r="B115" s="48" t="s">
        <v>198</v>
      </c>
      <c r="C115" s="48" t="s">
        <v>53</v>
      </c>
      <c r="D115" s="20" t="s">
        <v>203</v>
      </c>
      <c r="E115" s="86">
        <v>7446</v>
      </c>
      <c r="F115" s="62" t="s">
        <v>119</v>
      </c>
      <c r="G115" s="86">
        <v>770000</v>
      </c>
      <c r="H115" s="62">
        <f t="shared" si="2"/>
        <v>250250.13</v>
      </c>
      <c r="I115" s="62">
        <v>519749.87</v>
      </c>
      <c r="J115" s="56">
        <v>41429</v>
      </c>
      <c r="K115" s="20" t="s">
        <v>119</v>
      </c>
      <c r="L115" s="19" t="s">
        <v>227</v>
      </c>
      <c r="M115" s="124" t="s">
        <v>117</v>
      </c>
      <c r="N115" s="58" t="s">
        <v>118</v>
      </c>
    </row>
    <row r="116" spans="1:14" s="14" customFormat="1" ht="81.599999999999994" customHeight="1" x14ac:dyDescent="0.25">
      <c r="A116" s="53">
        <v>95</v>
      </c>
      <c r="B116" s="48" t="s">
        <v>198</v>
      </c>
      <c r="C116" s="48" t="s">
        <v>74</v>
      </c>
      <c r="D116" s="20" t="s">
        <v>204</v>
      </c>
      <c r="E116" s="86">
        <v>4664</v>
      </c>
      <c r="F116" s="62" t="s">
        <v>119</v>
      </c>
      <c r="G116" s="86">
        <v>480000</v>
      </c>
      <c r="H116" s="62">
        <f t="shared" si="2"/>
        <v>155999.60999999999</v>
      </c>
      <c r="I116" s="62">
        <v>324000.39</v>
      </c>
      <c r="J116" s="56">
        <v>41571</v>
      </c>
      <c r="K116" s="20" t="s">
        <v>119</v>
      </c>
      <c r="L116" s="19" t="s">
        <v>228</v>
      </c>
      <c r="M116" s="124" t="s">
        <v>117</v>
      </c>
      <c r="N116" s="58" t="s">
        <v>118</v>
      </c>
    </row>
    <row r="117" spans="1:14" s="14" customFormat="1" ht="79.150000000000006" customHeight="1" x14ac:dyDescent="0.2">
      <c r="A117" s="53">
        <v>96</v>
      </c>
      <c r="B117" s="48" t="s">
        <v>198</v>
      </c>
      <c r="C117" s="48" t="s">
        <v>79</v>
      </c>
      <c r="D117" s="20" t="s">
        <v>205</v>
      </c>
      <c r="E117" s="86">
        <v>2288</v>
      </c>
      <c r="F117" s="62" t="s">
        <v>119</v>
      </c>
      <c r="G117" s="86">
        <v>240000</v>
      </c>
      <c r="H117" s="62">
        <f t="shared" si="2"/>
        <v>78000.390000000014</v>
      </c>
      <c r="I117" s="62">
        <v>161999.60999999999</v>
      </c>
      <c r="J117" s="56">
        <v>41575</v>
      </c>
      <c r="K117" s="20" t="s">
        <v>119</v>
      </c>
      <c r="L117" s="19" t="s">
        <v>229</v>
      </c>
      <c r="M117" s="124" t="s">
        <v>117</v>
      </c>
      <c r="N117" s="58" t="s">
        <v>118</v>
      </c>
    </row>
    <row r="118" spans="1:14" s="14" customFormat="1" ht="82.9" customHeight="1" x14ac:dyDescent="0.2">
      <c r="A118" s="53">
        <v>97</v>
      </c>
      <c r="B118" s="48" t="s">
        <v>198</v>
      </c>
      <c r="C118" s="48" t="s">
        <v>78</v>
      </c>
      <c r="D118" s="20" t="s">
        <v>206</v>
      </c>
      <c r="E118" s="86">
        <v>1876</v>
      </c>
      <c r="F118" s="62" t="s">
        <v>119</v>
      </c>
      <c r="G118" s="86">
        <v>190000</v>
      </c>
      <c r="H118" s="62">
        <f t="shared" si="2"/>
        <v>61750.259999999995</v>
      </c>
      <c r="I118" s="62">
        <v>128249.74</v>
      </c>
      <c r="J118" s="56">
        <v>41571</v>
      </c>
      <c r="K118" s="20" t="s">
        <v>119</v>
      </c>
      <c r="L118" s="19" t="s">
        <v>230</v>
      </c>
      <c r="M118" s="124" t="s">
        <v>117</v>
      </c>
      <c r="N118" s="58" t="s">
        <v>118</v>
      </c>
    </row>
    <row r="119" spans="1:14" s="14" customFormat="1" ht="82.9" customHeight="1" x14ac:dyDescent="0.2">
      <c r="A119" s="53">
        <v>98</v>
      </c>
      <c r="B119" s="48" t="s">
        <v>198</v>
      </c>
      <c r="C119" s="48" t="s">
        <v>76</v>
      </c>
      <c r="D119" s="20" t="s">
        <v>207</v>
      </c>
      <c r="E119" s="86">
        <v>3193</v>
      </c>
      <c r="F119" s="62" t="s">
        <v>119</v>
      </c>
      <c r="G119" s="86">
        <v>330000</v>
      </c>
      <c r="H119" s="62">
        <f t="shared" si="2"/>
        <v>107250.39000000001</v>
      </c>
      <c r="I119" s="62">
        <v>222749.61</v>
      </c>
      <c r="J119" s="56">
        <v>41575</v>
      </c>
      <c r="K119" s="20" t="s">
        <v>119</v>
      </c>
      <c r="L119" s="19" t="s">
        <v>231</v>
      </c>
      <c r="M119" s="124" t="s">
        <v>117</v>
      </c>
      <c r="N119" s="58" t="s">
        <v>118</v>
      </c>
    </row>
    <row r="120" spans="1:14" s="14" customFormat="1" ht="84" customHeight="1" x14ac:dyDescent="0.2">
      <c r="A120" s="53">
        <v>99</v>
      </c>
      <c r="B120" s="48" t="s">
        <v>198</v>
      </c>
      <c r="C120" s="48" t="s">
        <v>75</v>
      </c>
      <c r="D120" s="20" t="s">
        <v>208</v>
      </c>
      <c r="E120" s="86">
        <v>2464</v>
      </c>
      <c r="F120" s="62" t="s">
        <v>119</v>
      </c>
      <c r="G120" s="86">
        <v>260000</v>
      </c>
      <c r="H120" s="62">
        <f t="shared" si="2"/>
        <v>84499.739999999991</v>
      </c>
      <c r="I120" s="62">
        <v>175500.26</v>
      </c>
      <c r="J120" s="56">
        <v>41575</v>
      </c>
      <c r="K120" s="20" t="s">
        <v>119</v>
      </c>
      <c r="L120" s="19" t="s">
        <v>232</v>
      </c>
      <c r="M120" s="124" t="s">
        <v>117</v>
      </c>
      <c r="N120" s="58" t="s">
        <v>118</v>
      </c>
    </row>
    <row r="121" spans="1:14" s="14" customFormat="1" ht="89.25" x14ac:dyDescent="0.2">
      <c r="A121" s="53">
        <v>100</v>
      </c>
      <c r="B121" s="48" t="s">
        <v>198</v>
      </c>
      <c r="C121" s="48" t="s">
        <v>77</v>
      </c>
      <c r="D121" s="4" t="s">
        <v>209</v>
      </c>
      <c r="E121" s="86">
        <v>4647</v>
      </c>
      <c r="F121" s="62" t="s">
        <v>119</v>
      </c>
      <c r="G121" s="86">
        <v>480000</v>
      </c>
      <c r="H121" s="62">
        <f t="shared" si="2"/>
        <v>155999.60999999999</v>
      </c>
      <c r="I121" s="62">
        <v>324000.39</v>
      </c>
      <c r="J121" s="56">
        <v>41571</v>
      </c>
      <c r="K121" s="20" t="s">
        <v>119</v>
      </c>
      <c r="L121" s="19" t="s">
        <v>233</v>
      </c>
      <c r="M121" s="124" t="s">
        <v>117</v>
      </c>
      <c r="N121" s="58" t="s">
        <v>118</v>
      </c>
    </row>
    <row r="122" spans="1:14" s="14" customFormat="1" ht="81" customHeight="1" x14ac:dyDescent="0.2">
      <c r="A122" s="53">
        <v>101</v>
      </c>
      <c r="B122" s="48" t="s">
        <v>198</v>
      </c>
      <c r="C122" s="61" t="s">
        <v>48</v>
      </c>
      <c r="D122" s="20" t="s">
        <v>206</v>
      </c>
      <c r="E122" s="62">
        <v>3888</v>
      </c>
      <c r="F122" s="62" t="s">
        <v>119</v>
      </c>
      <c r="G122" s="62">
        <v>400000</v>
      </c>
      <c r="H122" s="62">
        <f t="shared" si="2"/>
        <v>129999.87</v>
      </c>
      <c r="I122" s="62">
        <v>270000.13</v>
      </c>
      <c r="J122" s="56">
        <v>41411</v>
      </c>
      <c r="K122" s="20" t="s">
        <v>119</v>
      </c>
      <c r="L122" s="4" t="s">
        <v>234</v>
      </c>
      <c r="M122" s="124" t="s">
        <v>117</v>
      </c>
      <c r="N122" s="58" t="s">
        <v>118</v>
      </c>
    </row>
    <row r="123" spans="1:14" s="14" customFormat="1" ht="80.45" customHeight="1" x14ac:dyDescent="0.2">
      <c r="A123" s="53">
        <v>102</v>
      </c>
      <c r="B123" s="48" t="s">
        <v>198</v>
      </c>
      <c r="C123" s="48" t="s">
        <v>59</v>
      </c>
      <c r="D123" s="20" t="s">
        <v>210</v>
      </c>
      <c r="E123" s="62">
        <v>16684</v>
      </c>
      <c r="F123" s="62" t="s">
        <v>119</v>
      </c>
      <c r="G123" s="62">
        <v>1730000</v>
      </c>
      <c r="H123" s="62">
        <f t="shared" si="2"/>
        <v>562250.52</v>
      </c>
      <c r="I123" s="62">
        <v>1167749.48</v>
      </c>
      <c r="J123" s="56">
        <v>41114</v>
      </c>
      <c r="K123" s="20" t="s">
        <v>119</v>
      </c>
      <c r="L123" s="19" t="s">
        <v>235</v>
      </c>
      <c r="M123" s="124" t="s">
        <v>117</v>
      </c>
      <c r="N123" s="58" t="s">
        <v>118</v>
      </c>
    </row>
    <row r="124" spans="1:14" s="14" customFormat="1" ht="81" customHeight="1" x14ac:dyDescent="0.2">
      <c r="A124" s="53">
        <v>103</v>
      </c>
      <c r="B124" s="48" t="s">
        <v>198</v>
      </c>
      <c r="C124" s="48" t="s">
        <v>50</v>
      </c>
      <c r="D124" s="20" t="s">
        <v>211</v>
      </c>
      <c r="E124" s="86">
        <v>11007</v>
      </c>
      <c r="F124" s="62" t="s">
        <v>119</v>
      </c>
      <c r="G124" s="86">
        <v>1140000</v>
      </c>
      <c r="H124" s="62">
        <f t="shared" si="2"/>
        <v>370500.39</v>
      </c>
      <c r="I124" s="62">
        <v>769499.61</v>
      </c>
      <c r="J124" s="56">
        <v>41411</v>
      </c>
      <c r="K124" s="20" t="s">
        <v>119</v>
      </c>
      <c r="L124" s="19" t="s">
        <v>236</v>
      </c>
      <c r="M124" s="124" t="s">
        <v>117</v>
      </c>
      <c r="N124" s="58" t="s">
        <v>118</v>
      </c>
    </row>
    <row r="125" spans="1:14" s="14" customFormat="1" ht="89.25" x14ac:dyDescent="0.2">
      <c r="A125" s="53">
        <v>104</v>
      </c>
      <c r="B125" s="48" t="s">
        <v>198</v>
      </c>
      <c r="C125" s="61" t="s">
        <v>49</v>
      </c>
      <c r="D125" s="20" t="s">
        <v>212</v>
      </c>
      <c r="E125" s="86">
        <v>1425</v>
      </c>
      <c r="F125" s="62" t="s">
        <v>119</v>
      </c>
      <c r="G125" s="86">
        <v>150000</v>
      </c>
      <c r="H125" s="62">
        <f t="shared" si="2"/>
        <v>48750.39</v>
      </c>
      <c r="I125" s="62">
        <v>101249.61</v>
      </c>
      <c r="J125" s="56">
        <v>41411</v>
      </c>
      <c r="K125" s="20" t="s">
        <v>119</v>
      </c>
      <c r="L125" s="49" t="s">
        <v>237</v>
      </c>
      <c r="M125" s="124" t="s">
        <v>117</v>
      </c>
      <c r="N125" s="58" t="s">
        <v>118</v>
      </c>
    </row>
    <row r="126" spans="1:14" s="14" customFormat="1" ht="80.45" customHeight="1" x14ac:dyDescent="0.2">
      <c r="A126" s="53">
        <v>105</v>
      </c>
      <c r="B126" s="48" t="s">
        <v>198</v>
      </c>
      <c r="C126" s="61" t="s">
        <v>47</v>
      </c>
      <c r="D126" s="4" t="s">
        <v>213</v>
      </c>
      <c r="E126" s="86">
        <v>1418</v>
      </c>
      <c r="F126" s="62" t="s">
        <v>119</v>
      </c>
      <c r="G126" s="86">
        <v>150000</v>
      </c>
      <c r="H126" s="62">
        <f t="shared" si="2"/>
        <v>48750.39</v>
      </c>
      <c r="I126" s="62">
        <v>101249.61</v>
      </c>
      <c r="J126" s="56">
        <v>41411</v>
      </c>
      <c r="K126" s="20" t="s">
        <v>119</v>
      </c>
      <c r="L126" s="49" t="s">
        <v>238</v>
      </c>
      <c r="M126" s="124" t="s">
        <v>117</v>
      </c>
      <c r="N126" s="58" t="s">
        <v>118</v>
      </c>
    </row>
    <row r="127" spans="1:14" s="14" customFormat="1" ht="85.15" customHeight="1" x14ac:dyDescent="0.2">
      <c r="A127" s="53">
        <v>106</v>
      </c>
      <c r="B127" s="48" t="s">
        <v>198</v>
      </c>
      <c r="C127" s="48" t="s">
        <v>55</v>
      </c>
      <c r="D127" s="20" t="s">
        <v>214</v>
      </c>
      <c r="E127" s="86">
        <v>4160</v>
      </c>
      <c r="F127" s="62" t="s">
        <v>119</v>
      </c>
      <c r="G127" s="86">
        <v>430000</v>
      </c>
      <c r="H127" s="62">
        <f t="shared" si="2"/>
        <v>139749.47999999998</v>
      </c>
      <c r="I127" s="62">
        <v>290250.52</v>
      </c>
      <c r="J127" s="56">
        <v>41429</v>
      </c>
      <c r="K127" s="20" t="s">
        <v>119</v>
      </c>
      <c r="L127" s="19" t="s">
        <v>239</v>
      </c>
      <c r="M127" s="124" t="s">
        <v>117</v>
      </c>
      <c r="N127" s="58" t="s">
        <v>118</v>
      </c>
    </row>
    <row r="128" spans="1:14" s="14" customFormat="1" ht="81.599999999999994" customHeight="1" x14ac:dyDescent="0.2">
      <c r="A128" s="53">
        <v>107</v>
      </c>
      <c r="B128" s="48" t="s">
        <v>198</v>
      </c>
      <c r="C128" s="48" t="s">
        <v>80</v>
      </c>
      <c r="D128" s="20" t="s">
        <v>215</v>
      </c>
      <c r="E128" s="86">
        <v>4698</v>
      </c>
      <c r="F128" s="62" t="s">
        <v>119</v>
      </c>
      <c r="G128" s="86">
        <v>490000</v>
      </c>
      <c r="H128" s="62">
        <f t="shared" si="2"/>
        <v>159249.87</v>
      </c>
      <c r="I128" s="62">
        <v>330750.13</v>
      </c>
      <c r="J128" s="56">
        <v>41575</v>
      </c>
      <c r="K128" s="20" t="s">
        <v>119</v>
      </c>
      <c r="L128" s="19" t="s">
        <v>240</v>
      </c>
      <c r="M128" s="124" t="s">
        <v>117</v>
      </c>
      <c r="N128" s="58" t="s">
        <v>118</v>
      </c>
    </row>
    <row r="129" spans="1:14" s="14" customFormat="1" ht="81" customHeight="1" x14ac:dyDescent="0.2">
      <c r="A129" s="53">
        <v>108</v>
      </c>
      <c r="B129" s="48" t="s">
        <v>198</v>
      </c>
      <c r="C129" s="48" t="s">
        <v>56</v>
      </c>
      <c r="D129" s="20" t="s">
        <v>216</v>
      </c>
      <c r="E129" s="62">
        <v>4481</v>
      </c>
      <c r="F129" s="62" t="s">
        <v>119</v>
      </c>
      <c r="G129" s="62">
        <v>460000</v>
      </c>
      <c r="H129" s="62">
        <f t="shared" si="2"/>
        <v>149500.26</v>
      </c>
      <c r="I129" s="62">
        <v>310499.74</v>
      </c>
      <c r="J129" s="56">
        <v>41429</v>
      </c>
      <c r="K129" s="20" t="s">
        <v>119</v>
      </c>
      <c r="L129" s="19" t="s">
        <v>241</v>
      </c>
      <c r="M129" s="124" t="s">
        <v>117</v>
      </c>
      <c r="N129" s="58" t="s">
        <v>118</v>
      </c>
    </row>
    <row r="130" spans="1:14" s="14" customFormat="1" ht="84.6" customHeight="1" x14ac:dyDescent="0.2">
      <c r="A130" s="53">
        <v>109</v>
      </c>
      <c r="B130" s="48" t="s">
        <v>198</v>
      </c>
      <c r="C130" s="48" t="s">
        <v>71</v>
      </c>
      <c r="D130" s="20" t="s">
        <v>217</v>
      </c>
      <c r="E130" s="86">
        <v>4767</v>
      </c>
      <c r="F130" s="62" t="s">
        <v>119</v>
      </c>
      <c r="G130" s="86">
        <v>490000</v>
      </c>
      <c r="H130" s="62">
        <f t="shared" si="2"/>
        <v>159249.87</v>
      </c>
      <c r="I130" s="62">
        <v>330750.13</v>
      </c>
      <c r="J130" s="56">
        <v>41571</v>
      </c>
      <c r="K130" s="20" t="s">
        <v>119</v>
      </c>
      <c r="L130" s="19" t="s">
        <v>242</v>
      </c>
      <c r="M130" s="124" t="s">
        <v>117</v>
      </c>
      <c r="N130" s="58" t="s">
        <v>118</v>
      </c>
    </row>
    <row r="131" spans="1:14" s="14" customFormat="1" ht="81" customHeight="1" x14ac:dyDescent="0.2">
      <c r="A131" s="53">
        <v>110</v>
      </c>
      <c r="B131" s="48" t="s">
        <v>198</v>
      </c>
      <c r="C131" s="48" t="s">
        <v>54</v>
      </c>
      <c r="D131" s="20" t="s">
        <v>218</v>
      </c>
      <c r="E131" s="86">
        <v>3508</v>
      </c>
      <c r="F131" s="62" t="s">
        <v>119</v>
      </c>
      <c r="G131" s="86">
        <v>360000</v>
      </c>
      <c r="H131" s="62">
        <f t="shared" si="2"/>
        <v>117000</v>
      </c>
      <c r="I131" s="62">
        <v>243000</v>
      </c>
      <c r="J131" s="56">
        <v>41382</v>
      </c>
      <c r="K131" s="20" t="s">
        <v>119</v>
      </c>
      <c r="L131" s="19" t="s">
        <v>243</v>
      </c>
      <c r="M131" s="124" t="s">
        <v>117</v>
      </c>
      <c r="N131" s="58" t="s">
        <v>118</v>
      </c>
    </row>
    <row r="132" spans="1:14" s="14" customFormat="1" ht="86.45" customHeight="1" x14ac:dyDescent="0.2">
      <c r="A132" s="53">
        <v>111</v>
      </c>
      <c r="B132" s="48" t="s">
        <v>198</v>
      </c>
      <c r="C132" s="48" t="s">
        <v>57</v>
      </c>
      <c r="D132" s="20" t="s">
        <v>219</v>
      </c>
      <c r="E132" s="62">
        <v>6006</v>
      </c>
      <c r="F132" s="62" t="s">
        <v>119</v>
      </c>
      <c r="G132" s="62">
        <v>620000</v>
      </c>
      <c r="H132" s="62">
        <f t="shared" si="2"/>
        <v>201499.74</v>
      </c>
      <c r="I132" s="62">
        <v>418500.26</v>
      </c>
      <c r="J132" s="56">
        <v>41429</v>
      </c>
      <c r="K132" s="20" t="s">
        <v>119</v>
      </c>
      <c r="L132" s="19" t="s">
        <v>244</v>
      </c>
      <c r="M132" s="124" t="s">
        <v>117</v>
      </c>
      <c r="N132" s="58" t="s">
        <v>118</v>
      </c>
    </row>
    <row r="133" spans="1:14" s="14" customFormat="1" ht="82.15" customHeight="1" x14ac:dyDescent="0.2">
      <c r="A133" s="53">
        <v>112</v>
      </c>
      <c r="B133" s="48" t="s">
        <v>198</v>
      </c>
      <c r="C133" s="48" t="s">
        <v>73</v>
      </c>
      <c r="D133" s="20" t="s">
        <v>220</v>
      </c>
      <c r="E133" s="86">
        <v>1972</v>
      </c>
      <c r="F133" s="62" t="s">
        <v>119</v>
      </c>
      <c r="G133" s="86">
        <v>200000</v>
      </c>
      <c r="H133" s="62">
        <f t="shared" si="2"/>
        <v>65000.51999999999</v>
      </c>
      <c r="I133" s="62">
        <v>134999.48000000001</v>
      </c>
      <c r="J133" s="56">
        <v>41575</v>
      </c>
      <c r="K133" s="20" t="s">
        <v>119</v>
      </c>
      <c r="L133" s="19" t="s">
        <v>245</v>
      </c>
      <c r="M133" s="124" t="s">
        <v>117</v>
      </c>
      <c r="N133" s="58" t="s">
        <v>118</v>
      </c>
    </row>
    <row r="134" spans="1:14" s="14" customFormat="1" ht="82.9" customHeight="1" x14ac:dyDescent="0.2">
      <c r="A134" s="53">
        <v>113</v>
      </c>
      <c r="B134" s="48" t="s">
        <v>198</v>
      </c>
      <c r="C134" s="48" t="s">
        <v>70</v>
      </c>
      <c r="D134" s="20" t="s">
        <v>221</v>
      </c>
      <c r="E134" s="86">
        <v>3247</v>
      </c>
      <c r="F134" s="62" t="s">
        <v>119</v>
      </c>
      <c r="G134" s="86">
        <v>340000</v>
      </c>
      <c r="H134" s="62">
        <f t="shared" si="2"/>
        <v>110499.48000000001</v>
      </c>
      <c r="I134" s="62">
        <v>229500.52</v>
      </c>
      <c r="J134" s="56">
        <v>41571</v>
      </c>
      <c r="K134" s="20" t="s">
        <v>119</v>
      </c>
      <c r="L134" s="19" t="s">
        <v>246</v>
      </c>
      <c r="M134" s="124" t="s">
        <v>117</v>
      </c>
      <c r="N134" s="58" t="s">
        <v>118</v>
      </c>
    </row>
    <row r="135" spans="1:14" s="14" customFormat="1" ht="80.45" customHeight="1" x14ac:dyDescent="0.2">
      <c r="A135" s="53">
        <v>114</v>
      </c>
      <c r="B135" s="61" t="s">
        <v>198</v>
      </c>
      <c r="C135" s="61" t="s">
        <v>72</v>
      </c>
      <c r="D135" s="4" t="s">
        <v>222</v>
      </c>
      <c r="E135" s="119">
        <v>5676</v>
      </c>
      <c r="F135" s="62" t="s">
        <v>119</v>
      </c>
      <c r="G135" s="119">
        <v>590000</v>
      </c>
      <c r="H135" s="62">
        <f t="shared" si="2"/>
        <v>191750.13</v>
      </c>
      <c r="I135" s="62">
        <v>398249.87</v>
      </c>
      <c r="J135" s="56">
        <v>41575</v>
      </c>
      <c r="K135" s="20" t="s">
        <v>119</v>
      </c>
      <c r="L135" s="49" t="s">
        <v>247</v>
      </c>
      <c r="M135" s="124" t="s">
        <v>117</v>
      </c>
      <c r="N135" s="58" t="s">
        <v>118</v>
      </c>
    </row>
    <row r="136" spans="1:14" s="14" customFormat="1" ht="86.45" customHeight="1" x14ac:dyDescent="0.2">
      <c r="A136" s="53">
        <v>115</v>
      </c>
      <c r="B136" s="61" t="s">
        <v>198</v>
      </c>
      <c r="C136" s="48" t="s">
        <v>407</v>
      </c>
      <c r="D136" s="20" t="s">
        <v>408</v>
      </c>
      <c r="E136" s="62">
        <v>600</v>
      </c>
      <c r="F136" s="62" t="s">
        <v>408</v>
      </c>
      <c r="G136" s="62" t="s">
        <v>408</v>
      </c>
      <c r="H136" s="62" t="s">
        <v>408</v>
      </c>
      <c r="I136" s="62" t="s">
        <v>408</v>
      </c>
      <c r="J136" s="56" t="s">
        <v>408</v>
      </c>
      <c r="K136" s="20" t="s">
        <v>408</v>
      </c>
      <c r="L136" s="20" t="s">
        <v>474</v>
      </c>
      <c r="M136" s="124" t="s">
        <v>117</v>
      </c>
      <c r="N136" s="58" t="s">
        <v>118</v>
      </c>
    </row>
    <row r="137" spans="1:14" s="14" customFormat="1" ht="87" customHeight="1" x14ac:dyDescent="0.2">
      <c r="A137" s="53">
        <v>116</v>
      </c>
      <c r="B137" s="61" t="s">
        <v>198</v>
      </c>
      <c r="C137" s="48" t="s">
        <v>472</v>
      </c>
      <c r="D137" s="20" t="s">
        <v>408</v>
      </c>
      <c r="E137" s="62">
        <v>2400</v>
      </c>
      <c r="F137" s="62" t="s">
        <v>408</v>
      </c>
      <c r="G137" s="62" t="s">
        <v>408</v>
      </c>
      <c r="H137" s="62" t="s">
        <v>408</v>
      </c>
      <c r="I137" s="62" t="s">
        <v>408</v>
      </c>
      <c r="J137" s="56" t="s">
        <v>408</v>
      </c>
      <c r="K137" s="20" t="s">
        <v>408</v>
      </c>
      <c r="L137" s="20" t="s">
        <v>474</v>
      </c>
      <c r="M137" s="124" t="s">
        <v>117</v>
      </c>
      <c r="N137" s="58" t="s">
        <v>118</v>
      </c>
    </row>
    <row r="138" spans="1:14" s="14" customFormat="1" ht="84" customHeight="1" x14ac:dyDescent="0.2">
      <c r="A138" s="53">
        <v>117</v>
      </c>
      <c r="B138" s="61" t="s">
        <v>198</v>
      </c>
      <c r="C138" s="48" t="s">
        <v>410</v>
      </c>
      <c r="D138" s="20" t="s">
        <v>408</v>
      </c>
      <c r="E138" s="62">
        <v>4800</v>
      </c>
      <c r="F138" s="62" t="s">
        <v>408</v>
      </c>
      <c r="G138" s="62" t="s">
        <v>408</v>
      </c>
      <c r="H138" s="62" t="s">
        <v>408</v>
      </c>
      <c r="I138" s="62" t="s">
        <v>408</v>
      </c>
      <c r="J138" s="56" t="s">
        <v>408</v>
      </c>
      <c r="K138" s="20" t="s">
        <v>408</v>
      </c>
      <c r="L138" s="20" t="s">
        <v>474</v>
      </c>
      <c r="M138" s="124" t="s">
        <v>117</v>
      </c>
      <c r="N138" s="58" t="s">
        <v>118</v>
      </c>
    </row>
    <row r="139" spans="1:14" s="14" customFormat="1" ht="84" customHeight="1" x14ac:dyDescent="0.2">
      <c r="A139" s="53">
        <v>118</v>
      </c>
      <c r="B139" s="61" t="s">
        <v>198</v>
      </c>
      <c r="C139" s="48" t="s">
        <v>411</v>
      </c>
      <c r="D139" s="20" t="s">
        <v>408</v>
      </c>
      <c r="E139" s="62">
        <v>1800</v>
      </c>
      <c r="F139" s="62" t="s">
        <v>408</v>
      </c>
      <c r="G139" s="62" t="s">
        <v>408</v>
      </c>
      <c r="H139" s="62" t="s">
        <v>408</v>
      </c>
      <c r="I139" s="62" t="s">
        <v>408</v>
      </c>
      <c r="J139" s="56" t="s">
        <v>408</v>
      </c>
      <c r="K139" s="20" t="s">
        <v>408</v>
      </c>
      <c r="L139" s="20" t="s">
        <v>474</v>
      </c>
      <c r="M139" s="124" t="s">
        <v>117</v>
      </c>
      <c r="N139" s="58" t="s">
        <v>118</v>
      </c>
    </row>
    <row r="140" spans="1:14" s="14" customFormat="1" ht="82.9" customHeight="1" x14ac:dyDescent="0.2">
      <c r="A140" s="53">
        <v>119</v>
      </c>
      <c r="B140" s="61" t="s">
        <v>198</v>
      </c>
      <c r="C140" s="48" t="s">
        <v>412</v>
      </c>
      <c r="D140" s="20" t="s">
        <v>408</v>
      </c>
      <c r="E140" s="62">
        <v>1320</v>
      </c>
      <c r="F140" s="62" t="s">
        <v>408</v>
      </c>
      <c r="G140" s="62" t="s">
        <v>408</v>
      </c>
      <c r="H140" s="62" t="s">
        <v>408</v>
      </c>
      <c r="I140" s="62" t="s">
        <v>408</v>
      </c>
      <c r="J140" s="56" t="s">
        <v>408</v>
      </c>
      <c r="K140" s="20" t="s">
        <v>408</v>
      </c>
      <c r="L140" s="20" t="s">
        <v>474</v>
      </c>
      <c r="M140" s="124" t="s">
        <v>117</v>
      </c>
      <c r="N140" s="58" t="s">
        <v>118</v>
      </c>
    </row>
    <row r="141" spans="1:14" s="14" customFormat="1" ht="82.9" customHeight="1" x14ac:dyDescent="0.2">
      <c r="A141" s="53">
        <v>120</v>
      </c>
      <c r="B141" s="61" t="s">
        <v>198</v>
      </c>
      <c r="C141" s="48" t="s">
        <v>413</v>
      </c>
      <c r="D141" s="20" t="s">
        <v>408</v>
      </c>
      <c r="E141" s="62">
        <v>3000</v>
      </c>
      <c r="F141" s="62" t="s">
        <v>408</v>
      </c>
      <c r="G141" s="62" t="s">
        <v>408</v>
      </c>
      <c r="H141" s="62" t="s">
        <v>408</v>
      </c>
      <c r="I141" s="62" t="s">
        <v>408</v>
      </c>
      <c r="J141" s="56" t="s">
        <v>408</v>
      </c>
      <c r="K141" s="20" t="s">
        <v>408</v>
      </c>
      <c r="L141" s="20" t="s">
        <v>474</v>
      </c>
      <c r="M141" s="124" t="s">
        <v>117</v>
      </c>
      <c r="N141" s="58" t="s">
        <v>118</v>
      </c>
    </row>
    <row r="142" spans="1:14" s="14" customFormat="1" ht="87" customHeight="1" x14ac:dyDescent="0.2">
      <c r="A142" s="53">
        <v>121</v>
      </c>
      <c r="B142" s="61" t="s">
        <v>198</v>
      </c>
      <c r="C142" s="48" t="s">
        <v>414</v>
      </c>
      <c r="D142" s="20" t="s">
        <v>408</v>
      </c>
      <c r="E142" s="62">
        <v>3000</v>
      </c>
      <c r="F142" s="62" t="s">
        <v>408</v>
      </c>
      <c r="G142" s="62" t="s">
        <v>408</v>
      </c>
      <c r="H142" s="62" t="s">
        <v>408</v>
      </c>
      <c r="I142" s="62" t="s">
        <v>408</v>
      </c>
      <c r="J142" s="56" t="s">
        <v>408</v>
      </c>
      <c r="K142" s="20" t="s">
        <v>408</v>
      </c>
      <c r="L142" s="20" t="s">
        <v>474</v>
      </c>
      <c r="M142" s="124" t="s">
        <v>117</v>
      </c>
      <c r="N142" s="58" t="s">
        <v>118</v>
      </c>
    </row>
    <row r="143" spans="1:14" s="14" customFormat="1" ht="84" customHeight="1" x14ac:dyDescent="0.2">
      <c r="A143" s="53">
        <v>122</v>
      </c>
      <c r="B143" s="61" t="s">
        <v>198</v>
      </c>
      <c r="C143" s="48" t="s">
        <v>415</v>
      </c>
      <c r="D143" s="20" t="s">
        <v>408</v>
      </c>
      <c r="E143" s="62">
        <v>4200</v>
      </c>
      <c r="F143" s="62" t="s">
        <v>408</v>
      </c>
      <c r="G143" s="62" t="s">
        <v>408</v>
      </c>
      <c r="H143" s="62" t="s">
        <v>408</v>
      </c>
      <c r="I143" s="62" t="s">
        <v>408</v>
      </c>
      <c r="J143" s="56" t="s">
        <v>408</v>
      </c>
      <c r="K143" s="20" t="s">
        <v>408</v>
      </c>
      <c r="L143" s="20" t="s">
        <v>474</v>
      </c>
      <c r="M143" s="124" t="s">
        <v>117</v>
      </c>
      <c r="N143" s="58" t="s">
        <v>118</v>
      </c>
    </row>
    <row r="144" spans="1:14" s="14" customFormat="1" ht="88.9" customHeight="1" x14ac:dyDescent="0.2">
      <c r="A144" s="53">
        <v>123</v>
      </c>
      <c r="B144" s="61" t="s">
        <v>198</v>
      </c>
      <c r="C144" s="48" t="s">
        <v>475</v>
      </c>
      <c r="D144" s="20" t="s">
        <v>408</v>
      </c>
      <c r="E144" s="62">
        <v>3726</v>
      </c>
      <c r="F144" s="62" t="s">
        <v>408</v>
      </c>
      <c r="G144" s="62" t="s">
        <v>408</v>
      </c>
      <c r="H144" s="62" t="s">
        <v>408</v>
      </c>
      <c r="I144" s="62" t="s">
        <v>408</v>
      </c>
      <c r="J144" s="56" t="s">
        <v>408</v>
      </c>
      <c r="K144" s="20" t="s">
        <v>408</v>
      </c>
      <c r="L144" s="20" t="s">
        <v>474</v>
      </c>
      <c r="M144" s="124" t="s">
        <v>117</v>
      </c>
      <c r="N144" s="58" t="s">
        <v>118</v>
      </c>
    </row>
    <row r="145" spans="1:14" s="111" customFormat="1" ht="95.45" customHeight="1" x14ac:dyDescent="0.25">
      <c r="A145" s="53">
        <v>124</v>
      </c>
      <c r="B145" s="4" t="s">
        <v>198</v>
      </c>
      <c r="C145" s="48" t="s">
        <v>418</v>
      </c>
      <c r="D145" s="20" t="s">
        <v>408</v>
      </c>
      <c r="E145" s="62">
        <v>700</v>
      </c>
      <c r="F145" s="62" t="s">
        <v>408</v>
      </c>
      <c r="G145" s="62" t="s">
        <v>408</v>
      </c>
      <c r="H145" s="62" t="s">
        <v>408</v>
      </c>
      <c r="I145" s="62" t="s">
        <v>408</v>
      </c>
      <c r="J145" s="62" t="s">
        <v>408</v>
      </c>
      <c r="K145" s="62" t="s">
        <v>408</v>
      </c>
      <c r="L145" s="20" t="s">
        <v>427</v>
      </c>
      <c r="M145" s="124" t="s">
        <v>117</v>
      </c>
      <c r="N145" s="58" t="s">
        <v>118</v>
      </c>
    </row>
    <row r="146" spans="1:14" s="14" customFormat="1" ht="93.6" customHeight="1" x14ac:dyDescent="0.2">
      <c r="A146" s="53">
        <v>125</v>
      </c>
      <c r="B146" s="61" t="s">
        <v>198</v>
      </c>
      <c r="C146" s="48" t="s">
        <v>419</v>
      </c>
      <c r="D146" s="20" t="s">
        <v>408</v>
      </c>
      <c r="E146" s="62">
        <v>480</v>
      </c>
      <c r="F146" s="62" t="s">
        <v>408</v>
      </c>
      <c r="G146" s="62" t="s">
        <v>408</v>
      </c>
      <c r="H146" s="62" t="s">
        <v>408</v>
      </c>
      <c r="I146" s="62" t="s">
        <v>408</v>
      </c>
      <c r="J146" s="62" t="s">
        <v>408</v>
      </c>
      <c r="K146" s="62" t="s">
        <v>408</v>
      </c>
      <c r="L146" s="20" t="s">
        <v>427</v>
      </c>
      <c r="M146" s="124" t="s">
        <v>117</v>
      </c>
      <c r="N146" s="58" t="s">
        <v>118</v>
      </c>
    </row>
    <row r="147" spans="1:14" s="14" customFormat="1" ht="89.25" x14ac:dyDescent="0.2">
      <c r="A147" s="53">
        <v>126</v>
      </c>
      <c r="B147" s="61" t="s">
        <v>198</v>
      </c>
      <c r="C147" s="48" t="s">
        <v>420</v>
      </c>
      <c r="D147" s="20" t="s">
        <v>408</v>
      </c>
      <c r="E147" s="62">
        <v>800</v>
      </c>
      <c r="F147" s="62" t="s">
        <v>408</v>
      </c>
      <c r="G147" s="62" t="s">
        <v>408</v>
      </c>
      <c r="H147" s="62" t="s">
        <v>408</v>
      </c>
      <c r="I147" s="62" t="s">
        <v>408</v>
      </c>
      <c r="J147" s="62" t="s">
        <v>408</v>
      </c>
      <c r="K147" s="62" t="s">
        <v>408</v>
      </c>
      <c r="L147" s="20" t="s">
        <v>427</v>
      </c>
      <c r="M147" s="124" t="s">
        <v>117</v>
      </c>
      <c r="N147" s="58" t="s">
        <v>118</v>
      </c>
    </row>
    <row r="148" spans="1:14" s="14" customFormat="1" ht="88.9" customHeight="1" x14ac:dyDescent="0.2">
      <c r="A148" s="53">
        <v>127</v>
      </c>
      <c r="B148" s="61" t="s">
        <v>198</v>
      </c>
      <c r="C148" s="48" t="s">
        <v>429</v>
      </c>
      <c r="D148" s="20" t="s">
        <v>408</v>
      </c>
      <c r="E148" s="62">
        <v>1043</v>
      </c>
      <c r="F148" s="62" t="s">
        <v>408</v>
      </c>
      <c r="G148" s="62" t="s">
        <v>408</v>
      </c>
      <c r="H148" s="62" t="s">
        <v>408</v>
      </c>
      <c r="I148" s="62" t="s">
        <v>408</v>
      </c>
      <c r="J148" s="62" t="s">
        <v>408</v>
      </c>
      <c r="K148" s="62" t="s">
        <v>408</v>
      </c>
      <c r="L148" s="20" t="s">
        <v>427</v>
      </c>
      <c r="M148" s="124" t="s">
        <v>117</v>
      </c>
      <c r="N148" s="58" t="s">
        <v>118</v>
      </c>
    </row>
    <row r="149" spans="1:14" s="14" customFormat="1" ht="85.15" customHeight="1" x14ac:dyDescent="0.2">
      <c r="A149" s="53">
        <v>128</v>
      </c>
      <c r="B149" s="61" t="s">
        <v>198</v>
      </c>
      <c r="C149" s="48" t="s">
        <v>421</v>
      </c>
      <c r="D149" s="20" t="s">
        <v>408</v>
      </c>
      <c r="E149" s="62">
        <v>1090</v>
      </c>
      <c r="F149" s="62" t="s">
        <v>408</v>
      </c>
      <c r="G149" s="62" t="s">
        <v>408</v>
      </c>
      <c r="H149" s="62" t="s">
        <v>408</v>
      </c>
      <c r="I149" s="62" t="s">
        <v>408</v>
      </c>
      <c r="J149" s="62" t="s">
        <v>408</v>
      </c>
      <c r="K149" s="62" t="s">
        <v>408</v>
      </c>
      <c r="L149" s="20" t="s">
        <v>427</v>
      </c>
      <c r="M149" s="124" t="s">
        <v>117</v>
      </c>
      <c r="N149" s="58" t="s">
        <v>118</v>
      </c>
    </row>
    <row r="150" spans="1:14" s="14" customFormat="1" ht="89.25" x14ac:dyDescent="0.2">
      <c r="A150" s="53">
        <v>129</v>
      </c>
      <c r="B150" s="61" t="s">
        <v>198</v>
      </c>
      <c r="C150" s="48" t="s">
        <v>422</v>
      </c>
      <c r="D150" s="20" t="s">
        <v>408</v>
      </c>
      <c r="E150" s="62">
        <v>420</v>
      </c>
      <c r="F150" s="62" t="s">
        <v>408</v>
      </c>
      <c r="G150" s="62" t="s">
        <v>408</v>
      </c>
      <c r="H150" s="62" t="s">
        <v>408</v>
      </c>
      <c r="I150" s="62" t="s">
        <v>408</v>
      </c>
      <c r="J150" s="62" t="s">
        <v>408</v>
      </c>
      <c r="K150" s="62" t="s">
        <v>408</v>
      </c>
      <c r="L150" s="20" t="s">
        <v>427</v>
      </c>
      <c r="M150" s="124" t="s">
        <v>117</v>
      </c>
      <c r="N150" s="58" t="s">
        <v>118</v>
      </c>
    </row>
    <row r="151" spans="1:14" s="14" customFormat="1" ht="87.6" customHeight="1" x14ac:dyDescent="0.2">
      <c r="A151" s="53">
        <v>130</v>
      </c>
      <c r="B151" s="61" t="s">
        <v>198</v>
      </c>
      <c r="C151" s="48" t="s">
        <v>423</v>
      </c>
      <c r="D151" s="20" t="s">
        <v>408</v>
      </c>
      <c r="E151" s="62">
        <v>503</v>
      </c>
      <c r="F151" s="62" t="s">
        <v>408</v>
      </c>
      <c r="G151" s="62" t="s">
        <v>408</v>
      </c>
      <c r="H151" s="62" t="s">
        <v>408</v>
      </c>
      <c r="I151" s="62" t="s">
        <v>408</v>
      </c>
      <c r="J151" s="62" t="s">
        <v>408</v>
      </c>
      <c r="K151" s="62" t="s">
        <v>408</v>
      </c>
      <c r="L151" s="20" t="s">
        <v>427</v>
      </c>
      <c r="M151" s="124" t="s">
        <v>117</v>
      </c>
      <c r="N151" s="58" t="s">
        <v>118</v>
      </c>
    </row>
    <row r="152" spans="1:14" s="14" customFormat="1" ht="94.15" customHeight="1" x14ac:dyDescent="0.2">
      <c r="A152" s="53">
        <v>131</v>
      </c>
      <c r="B152" s="61" t="s">
        <v>198</v>
      </c>
      <c r="C152" s="48" t="s">
        <v>424</v>
      </c>
      <c r="D152" s="20" t="s">
        <v>408</v>
      </c>
      <c r="E152" s="62">
        <v>160</v>
      </c>
      <c r="F152" s="62" t="s">
        <v>408</v>
      </c>
      <c r="G152" s="62" t="s">
        <v>408</v>
      </c>
      <c r="H152" s="62" t="s">
        <v>408</v>
      </c>
      <c r="I152" s="62" t="s">
        <v>408</v>
      </c>
      <c r="J152" s="62" t="s">
        <v>408</v>
      </c>
      <c r="K152" s="62" t="s">
        <v>408</v>
      </c>
      <c r="L152" s="20" t="s">
        <v>427</v>
      </c>
      <c r="M152" s="124" t="s">
        <v>117</v>
      </c>
      <c r="N152" s="58" t="s">
        <v>118</v>
      </c>
    </row>
    <row r="153" spans="1:14" s="14" customFormat="1" ht="89.25" x14ac:dyDescent="0.2">
      <c r="A153" s="53">
        <v>132</v>
      </c>
      <c r="B153" s="61" t="s">
        <v>198</v>
      </c>
      <c r="C153" s="48" t="s">
        <v>425</v>
      </c>
      <c r="D153" s="20" t="s">
        <v>408</v>
      </c>
      <c r="E153" s="62">
        <v>250</v>
      </c>
      <c r="F153" s="62" t="s">
        <v>408</v>
      </c>
      <c r="G153" s="62" t="s">
        <v>408</v>
      </c>
      <c r="H153" s="62" t="s">
        <v>408</v>
      </c>
      <c r="I153" s="62" t="s">
        <v>408</v>
      </c>
      <c r="J153" s="62" t="s">
        <v>408</v>
      </c>
      <c r="K153" s="62" t="s">
        <v>408</v>
      </c>
      <c r="L153" s="20" t="s">
        <v>427</v>
      </c>
      <c r="M153" s="124" t="s">
        <v>117</v>
      </c>
      <c r="N153" s="58" t="s">
        <v>118</v>
      </c>
    </row>
    <row r="154" spans="1:14" s="14" customFormat="1" ht="103.9" customHeight="1" x14ac:dyDescent="0.2">
      <c r="A154" s="53">
        <v>133</v>
      </c>
      <c r="B154" s="61" t="s">
        <v>198</v>
      </c>
      <c r="C154" s="48" t="s">
        <v>426</v>
      </c>
      <c r="D154" s="20" t="s">
        <v>408</v>
      </c>
      <c r="E154" s="62">
        <v>695</v>
      </c>
      <c r="F154" s="62" t="s">
        <v>408</v>
      </c>
      <c r="G154" s="62" t="s">
        <v>408</v>
      </c>
      <c r="H154" s="62" t="s">
        <v>408</v>
      </c>
      <c r="I154" s="62" t="s">
        <v>408</v>
      </c>
      <c r="J154" s="62" t="s">
        <v>408</v>
      </c>
      <c r="K154" s="62" t="s">
        <v>408</v>
      </c>
      <c r="L154" s="20" t="s">
        <v>427</v>
      </c>
      <c r="M154" s="124" t="s">
        <v>117</v>
      </c>
      <c r="N154" s="58" t="s">
        <v>118</v>
      </c>
    </row>
    <row r="155" spans="1:14" s="14" customFormat="1" ht="99.6" customHeight="1" x14ac:dyDescent="0.2">
      <c r="A155" s="53">
        <v>134</v>
      </c>
      <c r="B155" s="61" t="s">
        <v>198</v>
      </c>
      <c r="C155" s="48" t="s">
        <v>470</v>
      </c>
      <c r="D155" s="20" t="s">
        <v>408</v>
      </c>
      <c r="E155" s="62">
        <v>600</v>
      </c>
      <c r="F155" s="62" t="s">
        <v>408</v>
      </c>
      <c r="G155" s="62" t="s">
        <v>408</v>
      </c>
      <c r="H155" s="62" t="s">
        <v>408</v>
      </c>
      <c r="I155" s="62" t="s">
        <v>408</v>
      </c>
      <c r="J155" s="62" t="s">
        <v>408</v>
      </c>
      <c r="K155" s="62" t="s">
        <v>408</v>
      </c>
      <c r="L155" s="20" t="s">
        <v>427</v>
      </c>
      <c r="M155" s="124" t="s">
        <v>117</v>
      </c>
      <c r="N155" s="58" t="s">
        <v>118</v>
      </c>
    </row>
    <row r="156" spans="1:14" s="14" customFormat="1" ht="86.45" customHeight="1" x14ac:dyDescent="0.2">
      <c r="A156" s="53">
        <v>135</v>
      </c>
      <c r="B156" s="48" t="s">
        <v>198</v>
      </c>
      <c r="C156" s="48" t="s">
        <v>67</v>
      </c>
      <c r="D156" s="20" t="s">
        <v>248</v>
      </c>
      <c r="E156" s="62">
        <v>3990</v>
      </c>
      <c r="F156" s="62" t="s">
        <v>119</v>
      </c>
      <c r="G156" s="62">
        <v>410000</v>
      </c>
      <c r="H156" s="62">
        <f t="shared" si="2"/>
        <v>133250.13</v>
      </c>
      <c r="I156" s="62">
        <v>276749.87</v>
      </c>
      <c r="J156" s="56">
        <v>41313</v>
      </c>
      <c r="K156" s="20" t="s">
        <v>119</v>
      </c>
      <c r="L156" s="19" t="s">
        <v>253</v>
      </c>
      <c r="M156" s="124" t="s">
        <v>117</v>
      </c>
      <c r="N156" s="58" t="s">
        <v>118</v>
      </c>
    </row>
    <row r="157" spans="1:14" s="14" customFormat="1" ht="82.15" customHeight="1" x14ac:dyDescent="0.2">
      <c r="A157" s="53">
        <v>136</v>
      </c>
      <c r="B157" s="48" t="s">
        <v>198</v>
      </c>
      <c r="C157" s="48" t="s">
        <v>65</v>
      </c>
      <c r="D157" s="20" t="s">
        <v>249</v>
      </c>
      <c r="E157" s="62">
        <v>3760</v>
      </c>
      <c r="F157" s="62" t="s">
        <v>119</v>
      </c>
      <c r="G157" s="62">
        <v>390000</v>
      </c>
      <c r="H157" s="62">
        <f t="shared" si="2"/>
        <v>126749.60999999999</v>
      </c>
      <c r="I157" s="62">
        <v>263250.39</v>
      </c>
      <c r="J157" s="56">
        <v>41313</v>
      </c>
      <c r="K157" s="20" t="s">
        <v>119</v>
      </c>
      <c r="L157" s="19" t="s">
        <v>254</v>
      </c>
      <c r="M157" s="124" t="s">
        <v>117</v>
      </c>
      <c r="N157" s="58" t="s">
        <v>118</v>
      </c>
    </row>
    <row r="158" spans="1:14" s="14" customFormat="1" ht="87" customHeight="1" x14ac:dyDescent="0.2">
      <c r="A158" s="53">
        <v>137</v>
      </c>
      <c r="B158" s="48" t="s">
        <v>198</v>
      </c>
      <c r="C158" s="48" t="s">
        <v>66</v>
      </c>
      <c r="D158" s="20" t="s">
        <v>250</v>
      </c>
      <c r="E158" s="62">
        <v>5338</v>
      </c>
      <c r="F158" s="62" t="s">
        <v>119</v>
      </c>
      <c r="G158" s="62">
        <v>550000</v>
      </c>
      <c r="H158" s="62">
        <f t="shared" si="2"/>
        <v>178750.26</v>
      </c>
      <c r="I158" s="62">
        <v>371249.74</v>
      </c>
      <c r="J158" s="56">
        <v>41313</v>
      </c>
      <c r="K158" s="20" t="s">
        <v>119</v>
      </c>
      <c r="L158" s="19" t="s">
        <v>255</v>
      </c>
      <c r="M158" s="124" t="s">
        <v>117</v>
      </c>
      <c r="N158" s="58" t="s">
        <v>118</v>
      </c>
    </row>
    <row r="159" spans="1:14" s="14" customFormat="1" ht="83.45" customHeight="1" x14ac:dyDescent="0.2">
      <c r="A159" s="53">
        <v>138</v>
      </c>
      <c r="B159" s="48" t="s">
        <v>198</v>
      </c>
      <c r="C159" s="48" t="s">
        <v>69</v>
      </c>
      <c r="D159" s="20" t="s">
        <v>251</v>
      </c>
      <c r="E159" s="86">
        <v>4276</v>
      </c>
      <c r="F159" s="62" t="s">
        <v>119</v>
      </c>
      <c r="G159" s="86">
        <v>440000</v>
      </c>
      <c r="H159" s="62">
        <f t="shared" si="2"/>
        <v>142999.74</v>
      </c>
      <c r="I159" s="62">
        <v>297000.26</v>
      </c>
      <c r="J159" s="56">
        <v>41411</v>
      </c>
      <c r="K159" s="20" t="s">
        <v>119</v>
      </c>
      <c r="L159" s="19" t="s">
        <v>256</v>
      </c>
      <c r="M159" s="124" t="s">
        <v>117</v>
      </c>
      <c r="N159" s="58" t="s">
        <v>118</v>
      </c>
    </row>
    <row r="160" spans="1:14" s="14" customFormat="1" ht="85.9" customHeight="1" x14ac:dyDescent="0.2">
      <c r="A160" s="53">
        <v>139</v>
      </c>
      <c r="B160" s="48" t="s">
        <v>198</v>
      </c>
      <c r="C160" s="48" t="s">
        <v>68</v>
      </c>
      <c r="D160" s="20" t="s">
        <v>252</v>
      </c>
      <c r="E160" s="86">
        <v>4737</v>
      </c>
      <c r="F160" s="62" t="s">
        <v>119</v>
      </c>
      <c r="G160" s="86">
        <v>490000</v>
      </c>
      <c r="H160" s="62">
        <f t="shared" si="2"/>
        <v>159249.87</v>
      </c>
      <c r="I160" s="62">
        <v>330750.13</v>
      </c>
      <c r="J160" s="56">
        <v>41313</v>
      </c>
      <c r="K160" s="20" t="s">
        <v>119</v>
      </c>
      <c r="L160" s="19" t="s">
        <v>257</v>
      </c>
      <c r="M160" s="124" t="s">
        <v>117</v>
      </c>
      <c r="N160" s="58" t="s">
        <v>118</v>
      </c>
    </row>
    <row r="161" spans="1:14" s="14" customFormat="1" ht="89.25" x14ac:dyDescent="0.2">
      <c r="A161" s="53">
        <v>140</v>
      </c>
      <c r="B161" s="48" t="s">
        <v>198</v>
      </c>
      <c r="C161" s="48" t="s">
        <v>63</v>
      </c>
      <c r="D161" s="20" t="s">
        <v>258</v>
      </c>
      <c r="E161" s="62">
        <v>9854</v>
      </c>
      <c r="F161" s="62" t="s">
        <v>119</v>
      </c>
      <c r="G161" s="62">
        <v>1020000</v>
      </c>
      <c r="H161" s="62">
        <f t="shared" si="2"/>
        <v>331499.61</v>
      </c>
      <c r="I161" s="62">
        <v>688500.39</v>
      </c>
      <c r="J161" s="56">
        <v>41313</v>
      </c>
      <c r="K161" s="20" t="s">
        <v>119</v>
      </c>
      <c r="L161" s="19" t="s">
        <v>263</v>
      </c>
      <c r="M161" s="124" t="s">
        <v>117</v>
      </c>
      <c r="N161" s="58" t="s">
        <v>118</v>
      </c>
    </row>
    <row r="162" spans="1:14" s="14" customFormat="1" ht="89.25" x14ac:dyDescent="0.2">
      <c r="A162" s="53">
        <v>141</v>
      </c>
      <c r="B162" s="48" t="s">
        <v>198</v>
      </c>
      <c r="C162" s="48" t="s">
        <v>61</v>
      </c>
      <c r="D162" s="20" t="s">
        <v>259</v>
      </c>
      <c r="E162" s="62">
        <v>13867</v>
      </c>
      <c r="F162" s="62" t="s">
        <v>119</v>
      </c>
      <c r="G162" s="62">
        <v>1440000</v>
      </c>
      <c r="H162" s="62">
        <f t="shared" si="2"/>
        <v>468000</v>
      </c>
      <c r="I162" s="62">
        <v>972000</v>
      </c>
      <c r="J162" s="56">
        <v>41313</v>
      </c>
      <c r="K162" s="20" t="s">
        <v>119</v>
      </c>
      <c r="L162" s="19" t="s">
        <v>264</v>
      </c>
      <c r="M162" s="124" t="s">
        <v>117</v>
      </c>
      <c r="N162" s="58" t="s">
        <v>118</v>
      </c>
    </row>
    <row r="163" spans="1:14" s="14" customFormat="1" ht="85.9" customHeight="1" x14ac:dyDescent="0.2">
      <c r="A163" s="53">
        <v>142</v>
      </c>
      <c r="B163" s="48" t="s">
        <v>198</v>
      </c>
      <c r="C163" s="48" t="s">
        <v>62</v>
      </c>
      <c r="D163" s="20" t="s">
        <v>260</v>
      </c>
      <c r="E163" s="62">
        <v>13747</v>
      </c>
      <c r="F163" s="62" t="s">
        <v>119</v>
      </c>
      <c r="G163" s="62">
        <v>1420000</v>
      </c>
      <c r="H163" s="62">
        <f t="shared" si="2"/>
        <v>461499.48</v>
      </c>
      <c r="I163" s="62">
        <v>958500.52</v>
      </c>
      <c r="J163" s="56">
        <v>41313</v>
      </c>
      <c r="K163" s="20" t="s">
        <v>119</v>
      </c>
      <c r="L163" s="19" t="s">
        <v>265</v>
      </c>
      <c r="M163" s="124" t="s">
        <v>117</v>
      </c>
      <c r="N163" s="58" t="s">
        <v>118</v>
      </c>
    </row>
    <row r="164" spans="1:14" s="14" customFormat="1" ht="87" customHeight="1" x14ac:dyDescent="0.2">
      <c r="A164" s="53">
        <v>143</v>
      </c>
      <c r="B164" s="48" t="s">
        <v>198</v>
      </c>
      <c r="C164" s="48" t="s">
        <v>60</v>
      </c>
      <c r="D164" s="20" t="s">
        <v>261</v>
      </c>
      <c r="E164" s="62">
        <v>5073</v>
      </c>
      <c r="F164" s="62" t="s">
        <v>119</v>
      </c>
      <c r="G164" s="62">
        <v>530000</v>
      </c>
      <c r="H164" s="62">
        <f t="shared" si="2"/>
        <v>172249.74</v>
      </c>
      <c r="I164" s="62">
        <v>357750.26</v>
      </c>
      <c r="J164" s="56">
        <v>41313</v>
      </c>
      <c r="K164" s="20" t="s">
        <v>119</v>
      </c>
      <c r="L164" s="19" t="s">
        <v>266</v>
      </c>
      <c r="M164" s="124" t="s">
        <v>117</v>
      </c>
      <c r="N164" s="58" t="s">
        <v>118</v>
      </c>
    </row>
    <row r="165" spans="1:14" s="14" customFormat="1" ht="83.45" customHeight="1" x14ac:dyDescent="0.2">
      <c r="A165" s="53">
        <v>144</v>
      </c>
      <c r="B165" s="48" t="s">
        <v>198</v>
      </c>
      <c r="C165" s="48" t="s">
        <v>64</v>
      </c>
      <c r="D165" s="20" t="s">
        <v>262</v>
      </c>
      <c r="E165" s="62">
        <v>4643</v>
      </c>
      <c r="F165" s="62" t="s">
        <v>119</v>
      </c>
      <c r="G165" s="62">
        <v>480000</v>
      </c>
      <c r="H165" s="62">
        <f t="shared" si="2"/>
        <v>155999.60999999999</v>
      </c>
      <c r="I165" s="62">
        <v>324000.39</v>
      </c>
      <c r="J165" s="56">
        <v>41313</v>
      </c>
      <c r="K165" s="20" t="s">
        <v>119</v>
      </c>
      <c r="L165" s="19" t="s">
        <v>267</v>
      </c>
      <c r="M165" s="124" t="s">
        <v>117</v>
      </c>
      <c r="N165" s="58" t="s">
        <v>118</v>
      </c>
    </row>
    <row r="166" spans="1:14" s="14" customFormat="1" ht="84.6" customHeight="1" x14ac:dyDescent="0.2">
      <c r="A166" s="53">
        <v>145</v>
      </c>
      <c r="B166" s="48" t="s">
        <v>198</v>
      </c>
      <c r="C166" s="48" t="s">
        <v>416</v>
      </c>
      <c r="D166" s="20" t="s">
        <v>408</v>
      </c>
      <c r="E166" s="62">
        <v>3000</v>
      </c>
      <c r="F166" s="62" t="s">
        <v>408</v>
      </c>
      <c r="G166" s="62" t="s">
        <v>408</v>
      </c>
      <c r="H166" s="62" t="s">
        <v>408</v>
      </c>
      <c r="I166" s="62" t="s">
        <v>408</v>
      </c>
      <c r="J166" s="56" t="s">
        <v>408</v>
      </c>
      <c r="K166" s="20" t="s">
        <v>408</v>
      </c>
      <c r="L166" s="20" t="s">
        <v>409</v>
      </c>
      <c r="M166" s="124" t="s">
        <v>117</v>
      </c>
      <c r="N166" s="58" t="s">
        <v>118</v>
      </c>
    </row>
    <row r="167" spans="1:14" s="14" customFormat="1" ht="81" customHeight="1" x14ac:dyDescent="0.2">
      <c r="A167" s="53">
        <v>146</v>
      </c>
      <c r="B167" s="48" t="s">
        <v>198</v>
      </c>
      <c r="C167" s="48" t="s">
        <v>417</v>
      </c>
      <c r="D167" s="20" t="s">
        <v>408</v>
      </c>
      <c r="E167" s="62">
        <v>36000</v>
      </c>
      <c r="F167" s="62" t="s">
        <v>408</v>
      </c>
      <c r="G167" s="62" t="s">
        <v>408</v>
      </c>
      <c r="H167" s="62" t="s">
        <v>408</v>
      </c>
      <c r="I167" s="62" t="s">
        <v>408</v>
      </c>
      <c r="J167" s="56" t="s">
        <v>408</v>
      </c>
      <c r="K167" s="20" t="s">
        <v>408</v>
      </c>
      <c r="L167" s="20" t="s">
        <v>409</v>
      </c>
      <c r="M167" s="124" t="s">
        <v>117</v>
      </c>
      <c r="N167" s="58" t="s">
        <v>118</v>
      </c>
    </row>
    <row r="168" spans="1:14" s="14" customFormat="1" ht="12.75" x14ac:dyDescent="0.2">
      <c r="A168" s="53"/>
      <c r="B168" s="48"/>
      <c r="C168" s="48"/>
      <c r="D168" s="20"/>
      <c r="E168" s="62"/>
      <c r="F168" s="62"/>
      <c r="G168" s="62"/>
      <c r="H168" s="62"/>
      <c r="I168" s="62"/>
      <c r="J168" s="56"/>
      <c r="K168" s="20"/>
      <c r="L168" s="19"/>
      <c r="M168" s="57"/>
      <c r="N168" s="58"/>
    </row>
    <row r="169" spans="1:14" s="17" customFormat="1" ht="15" customHeight="1" x14ac:dyDescent="0.2">
      <c r="A169" s="53"/>
      <c r="B169" s="20" t="s">
        <v>194</v>
      </c>
      <c r="C169" s="20"/>
      <c r="D169" s="20"/>
      <c r="E169" s="52">
        <f>SUM(E111:E168)</f>
        <v>269874</v>
      </c>
      <c r="F169" s="51">
        <f>SUM(F111:F168)</f>
        <v>0</v>
      </c>
      <c r="G169" s="51">
        <f>SUM(G111:G168)</f>
        <v>20620000</v>
      </c>
      <c r="H169" s="52">
        <f>SUM(H111:H168)</f>
        <v>6701500.2600000026</v>
      </c>
      <c r="I169" s="52">
        <f>SUM(I111:I168)</f>
        <v>13918499.740000002</v>
      </c>
      <c r="J169" s="20"/>
      <c r="K169" s="20"/>
      <c r="L169" s="19"/>
      <c r="M169" s="57"/>
      <c r="N169" s="58"/>
    </row>
    <row r="170" spans="1:14" s="1" customFormat="1" ht="17.25" customHeight="1" x14ac:dyDescent="0.25">
      <c r="A170" s="130" t="s">
        <v>268</v>
      </c>
      <c r="B170" s="131"/>
      <c r="C170" s="120"/>
      <c r="D170" s="57"/>
      <c r="E170" s="59"/>
      <c r="F170" s="59"/>
      <c r="G170" s="60"/>
      <c r="H170" s="60"/>
      <c r="I170" s="60"/>
      <c r="J170" s="20"/>
      <c r="K170" s="20"/>
      <c r="L170" s="57"/>
      <c r="M170" s="57"/>
      <c r="N170" s="58"/>
    </row>
    <row r="171" spans="1:14" s="14" customFormat="1" ht="86.45" customHeight="1" x14ac:dyDescent="0.2">
      <c r="A171" s="53">
        <v>147</v>
      </c>
      <c r="B171" s="48" t="s">
        <v>269</v>
      </c>
      <c r="C171" s="61" t="s">
        <v>483</v>
      </c>
      <c r="D171" s="20" t="s">
        <v>305</v>
      </c>
      <c r="E171" s="62">
        <v>44.6</v>
      </c>
      <c r="F171" s="62">
        <v>271436.05</v>
      </c>
      <c r="G171" s="62">
        <v>271436.05</v>
      </c>
      <c r="H171" s="62">
        <v>271436.05</v>
      </c>
      <c r="I171" s="62">
        <f t="shared" ref="I171" si="3">G171-H171</f>
        <v>0</v>
      </c>
      <c r="J171" s="56">
        <v>41724</v>
      </c>
      <c r="K171" s="20" t="s">
        <v>119</v>
      </c>
      <c r="L171" s="26" t="s">
        <v>306</v>
      </c>
      <c r="M171" s="124" t="s">
        <v>117</v>
      </c>
      <c r="N171" s="58" t="s">
        <v>118</v>
      </c>
    </row>
    <row r="172" spans="1:14" s="14" customFormat="1" ht="82.9" customHeight="1" x14ac:dyDescent="0.2">
      <c r="A172" s="53">
        <v>148</v>
      </c>
      <c r="B172" s="48" t="s">
        <v>269</v>
      </c>
      <c r="C172" s="61" t="s">
        <v>270</v>
      </c>
      <c r="D172" s="20" t="s">
        <v>307</v>
      </c>
      <c r="E172" s="62">
        <v>37.6</v>
      </c>
      <c r="F172" s="62">
        <v>262454.02</v>
      </c>
      <c r="G172" s="62">
        <v>262454.02</v>
      </c>
      <c r="H172" s="62">
        <v>201214.88</v>
      </c>
      <c r="I172" s="62">
        <f>G172-H172</f>
        <v>61239.140000000014</v>
      </c>
      <c r="J172" s="56">
        <v>43021</v>
      </c>
      <c r="K172" s="20" t="s">
        <v>119</v>
      </c>
      <c r="L172" s="26" t="s">
        <v>308</v>
      </c>
      <c r="M172" s="124" t="s">
        <v>117</v>
      </c>
      <c r="N172" s="58" t="s">
        <v>118</v>
      </c>
    </row>
    <row r="173" spans="1:14" s="17" customFormat="1" ht="12.75" x14ac:dyDescent="0.2">
      <c r="A173" s="53"/>
      <c r="B173" s="20" t="s">
        <v>194</v>
      </c>
      <c r="C173" s="4"/>
      <c r="D173" s="57"/>
      <c r="E173" s="52">
        <f>SUM(E171:E172)</f>
        <v>82.2</v>
      </c>
      <c r="F173" s="52">
        <f>SUM(F171:F172)</f>
        <v>533890.07000000007</v>
      </c>
      <c r="G173" s="52">
        <f>SUM(G171:G172)</f>
        <v>533890.07000000007</v>
      </c>
      <c r="H173" s="52">
        <f>SUM(H171:H172)</f>
        <v>472650.93</v>
      </c>
      <c r="I173" s="52">
        <f>SUM(I171:I172)</f>
        <v>61239.140000000014</v>
      </c>
      <c r="J173" s="20"/>
      <c r="K173" s="20"/>
      <c r="L173" s="57"/>
      <c r="M173" s="57"/>
      <c r="N173" s="58"/>
    </row>
    <row r="174" spans="1:14" s="17" customFormat="1" ht="15.6" customHeight="1" x14ac:dyDescent="0.2">
      <c r="A174" s="130" t="s">
        <v>391</v>
      </c>
      <c r="B174" s="131"/>
      <c r="C174" s="131"/>
      <c r="D174" s="57"/>
      <c r="E174" s="59"/>
      <c r="F174" s="59"/>
      <c r="G174" s="60"/>
      <c r="H174" s="60"/>
      <c r="I174" s="60"/>
      <c r="J174" s="20"/>
      <c r="K174" s="20"/>
      <c r="L174" s="57"/>
      <c r="M174" s="57"/>
      <c r="N174" s="58"/>
    </row>
    <row r="175" spans="1:14" s="14" customFormat="1" ht="80.45" customHeight="1" x14ac:dyDescent="0.2">
      <c r="A175" s="53">
        <v>149</v>
      </c>
      <c r="B175" s="61" t="s">
        <v>271</v>
      </c>
      <c r="C175" s="61" t="s">
        <v>272</v>
      </c>
      <c r="D175" s="20" t="s">
        <v>309</v>
      </c>
      <c r="E175" s="62">
        <v>172.5</v>
      </c>
      <c r="F175" s="62">
        <v>3660865.73</v>
      </c>
      <c r="G175" s="62">
        <v>3660865.73</v>
      </c>
      <c r="H175" s="62">
        <v>3660865.73</v>
      </c>
      <c r="I175" s="62">
        <f>G175-H175</f>
        <v>0</v>
      </c>
      <c r="J175" s="56">
        <v>41829</v>
      </c>
      <c r="K175" s="20" t="s">
        <v>119</v>
      </c>
      <c r="L175" s="20" t="s">
        <v>310</v>
      </c>
      <c r="M175" s="124" t="s">
        <v>117</v>
      </c>
      <c r="N175" s="58" t="s">
        <v>118</v>
      </c>
    </row>
    <row r="176" spans="1:14" s="14" customFormat="1" ht="105.6" customHeight="1" x14ac:dyDescent="0.2">
      <c r="A176" s="53">
        <v>150</v>
      </c>
      <c r="B176" s="61" t="s">
        <v>458</v>
      </c>
      <c r="C176" s="61" t="s">
        <v>461</v>
      </c>
      <c r="D176" s="20" t="s">
        <v>459</v>
      </c>
      <c r="E176" s="62" t="s">
        <v>408</v>
      </c>
      <c r="F176" s="62" t="s">
        <v>191</v>
      </c>
      <c r="G176" s="62">
        <v>9087201</v>
      </c>
      <c r="H176" s="62">
        <f t="shared" ref="H176:H182" si="4">G176-I176</f>
        <v>1565017.9500000002</v>
      </c>
      <c r="I176" s="62">
        <v>7522183.0499999998</v>
      </c>
      <c r="J176" s="56">
        <v>44196</v>
      </c>
      <c r="K176" s="20"/>
      <c r="L176" s="20" t="s">
        <v>460</v>
      </c>
      <c r="M176" s="124" t="s">
        <v>117</v>
      </c>
      <c r="N176" s="58" t="s">
        <v>118</v>
      </c>
    </row>
    <row r="177" spans="1:14" s="14" customFormat="1" ht="102.6" customHeight="1" x14ac:dyDescent="0.2">
      <c r="A177" s="53">
        <v>151</v>
      </c>
      <c r="B177" s="61" t="s">
        <v>462</v>
      </c>
      <c r="C177" s="61" t="s">
        <v>463</v>
      </c>
      <c r="D177" s="20" t="s">
        <v>464</v>
      </c>
      <c r="E177" s="62" t="s">
        <v>408</v>
      </c>
      <c r="F177" s="62" t="s">
        <v>191</v>
      </c>
      <c r="G177" s="62">
        <v>272345</v>
      </c>
      <c r="H177" s="62">
        <f t="shared" si="4"/>
        <v>23451.809999999998</v>
      </c>
      <c r="I177" s="62">
        <v>248893.19</v>
      </c>
      <c r="J177" s="56">
        <v>44230</v>
      </c>
      <c r="K177" s="20"/>
      <c r="L177" s="20" t="s">
        <v>465</v>
      </c>
      <c r="M177" s="124" t="s">
        <v>117</v>
      </c>
      <c r="N177" s="58" t="s">
        <v>118</v>
      </c>
    </row>
    <row r="178" spans="1:14" s="14" customFormat="1" ht="107.45" customHeight="1" x14ac:dyDescent="0.2">
      <c r="A178" s="53">
        <v>152</v>
      </c>
      <c r="B178" s="61" t="s">
        <v>466</v>
      </c>
      <c r="C178" s="61" t="s">
        <v>467</v>
      </c>
      <c r="D178" s="20" t="s">
        <v>468</v>
      </c>
      <c r="E178" s="62"/>
      <c r="F178" s="62" t="s">
        <v>191</v>
      </c>
      <c r="G178" s="62">
        <v>119046</v>
      </c>
      <c r="H178" s="62">
        <f t="shared" si="4"/>
        <v>10251.080000000002</v>
      </c>
      <c r="I178" s="62">
        <v>108794.92</v>
      </c>
      <c r="J178" s="56">
        <v>44229</v>
      </c>
      <c r="K178" s="20"/>
      <c r="L178" s="20" t="s">
        <v>469</v>
      </c>
      <c r="M178" s="124" t="s">
        <v>117</v>
      </c>
      <c r="N178" s="58" t="s">
        <v>118</v>
      </c>
    </row>
    <row r="179" spans="1:14" s="14" customFormat="1" ht="80.45" customHeight="1" x14ac:dyDescent="0.2">
      <c r="A179" s="53">
        <v>153</v>
      </c>
      <c r="B179" s="61" t="s">
        <v>454</v>
      </c>
      <c r="C179" s="61" t="s">
        <v>455</v>
      </c>
      <c r="D179" s="20" t="s">
        <v>456</v>
      </c>
      <c r="E179" s="62" t="s">
        <v>408</v>
      </c>
      <c r="F179" s="62" t="s">
        <v>191</v>
      </c>
      <c r="G179" s="62">
        <v>88900</v>
      </c>
      <c r="H179" s="62">
        <f t="shared" si="4"/>
        <v>88900</v>
      </c>
      <c r="I179" s="62">
        <v>0</v>
      </c>
      <c r="J179" s="56">
        <v>43517</v>
      </c>
      <c r="K179" s="20"/>
      <c r="L179" s="20" t="s">
        <v>457</v>
      </c>
      <c r="M179" s="124" t="s">
        <v>117</v>
      </c>
      <c r="N179" s="58" t="s">
        <v>118</v>
      </c>
    </row>
    <row r="180" spans="1:14" s="14" customFormat="1" ht="134.44999999999999" customHeight="1" x14ac:dyDescent="0.2">
      <c r="A180" s="53">
        <v>154</v>
      </c>
      <c r="B180" s="61" t="s">
        <v>273</v>
      </c>
      <c r="C180" s="48" t="s">
        <v>276</v>
      </c>
      <c r="D180" s="20" t="s">
        <v>408</v>
      </c>
      <c r="E180" s="119" t="s">
        <v>408</v>
      </c>
      <c r="F180" s="119" t="s">
        <v>408</v>
      </c>
      <c r="G180" s="119">
        <v>928232.15</v>
      </c>
      <c r="H180" s="62">
        <f t="shared" si="4"/>
        <v>685860.58000000007</v>
      </c>
      <c r="I180" s="62">
        <v>242371.57</v>
      </c>
      <c r="J180" s="56">
        <v>42591</v>
      </c>
      <c r="K180" s="20" t="s">
        <v>119</v>
      </c>
      <c r="L180" s="124" t="s">
        <v>362</v>
      </c>
      <c r="M180" s="124" t="s">
        <v>117</v>
      </c>
      <c r="N180" s="58" t="s">
        <v>118</v>
      </c>
    </row>
    <row r="181" spans="1:14" s="14" customFormat="1" ht="89.25" x14ac:dyDescent="0.2">
      <c r="A181" s="53">
        <v>155</v>
      </c>
      <c r="B181" s="61" t="s">
        <v>274</v>
      </c>
      <c r="C181" s="48" t="s">
        <v>276</v>
      </c>
      <c r="D181" s="20" t="s">
        <v>408</v>
      </c>
      <c r="E181" s="119" t="s">
        <v>408</v>
      </c>
      <c r="F181" s="119" t="s">
        <v>408</v>
      </c>
      <c r="G181" s="119">
        <v>50000</v>
      </c>
      <c r="H181" s="62">
        <f t="shared" si="4"/>
        <v>11111.199999999997</v>
      </c>
      <c r="I181" s="62">
        <v>38888.800000000003</v>
      </c>
      <c r="J181" s="20" t="s">
        <v>312</v>
      </c>
      <c r="K181" s="20" t="s">
        <v>119</v>
      </c>
      <c r="L181" s="20" t="s">
        <v>311</v>
      </c>
      <c r="M181" s="124" t="s">
        <v>117</v>
      </c>
      <c r="N181" s="58" t="s">
        <v>118</v>
      </c>
    </row>
    <row r="182" spans="1:14" s="14" customFormat="1" ht="82.9" customHeight="1" x14ac:dyDescent="0.2">
      <c r="A182" s="53">
        <v>156</v>
      </c>
      <c r="B182" s="61" t="s">
        <v>275</v>
      </c>
      <c r="C182" s="48" t="s">
        <v>379</v>
      </c>
      <c r="D182" s="20" t="s">
        <v>408</v>
      </c>
      <c r="E182" s="119" t="s">
        <v>408</v>
      </c>
      <c r="F182" s="119" t="s">
        <v>408</v>
      </c>
      <c r="G182" s="119">
        <v>933772.57</v>
      </c>
      <c r="H182" s="62">
        <f t="shared" si="4"/>
        <v>171369.88</v>
      </c>
      <c r="I182" s="62">
        <v>762402.69</v>
      </c>
      <c r="J182" s="20" t="s">
        <v>380</v>
      </c>
      <c r="K182" s="20"/>
      <c r="L182" s="20" t="s">
        <v>381</v>
      </c>
      <c r="M182" s="124" t="s">
        <v>117</v>
      </c>
      <c r="N182" s="58" t="s">
        <v>118</v>
      </c>
    </row>
    <row r="183" spans="1:14" s="14" customFormat="1" ht="81.599999999999994" customHeight="1" x14ac:dyDescent="0.2">
      <c r="A183" s="53">
        <v>157</v>
      </c>
      <c r="B183" s="48" t="s">
        <v>275</v>
      </c>
      <c r="C183" s="48" t="s">
        <v>277</v>
      </c>
      <c r="D183" s="20" t="s">
        <v>408</v>
      </c>
      <c r="E183" s="86" t="s">
        <v>408</v>
      </c>
      <c r="F183" s="86" t="s">
        <v>408</v>
      </c>
      <c r="G183" s="86">
        <v>761770.6</v>
      </c>
      <c r="H183" s="86">
        <v>761770.6</v>
      </c>
      <c r="I183" s="62">
        <f t="shared" ref="I183" si="5">G183-H183</f>
        <v>0</v>
      </c>
      <c r="J183" s="20" t="s">
        <v>314</v>
      </c>
      <c r="K183" s="20" t="s">
        <v>119</v>
      </c>
      <c r="L183" s="20" t="s">
        <v>313</v>
      </c>
      <c r="M183" s="124" t="s">
        <v>117</v>
      </c>
      <c r="N183" s="58" t="s">
        <v>118</v>
      </c>
    </row>
    <row r="184" spans="1:14" s="17" customFormat="1" ht="12.75" x14ac:dyDescent="0.2">
      <c r="A184" s="53"/>
      <c r="B184" s="26" t="s">
        <v>194</v>
      </c>
      <c r="C184" s="26"/>
      <c r="D184" s="57"/>
      <c r="E184" s="67">
        <f>SUM(E175:E183)</f>
        <v>172.5</v>
      </c>
      <c r="F184" s="67">
        <f t="shared" ref="F184:I184" si="6">SUM(F175:F183)</f>
        <v>3660865.73</v>
      </c>
      <c r="G184" s="67">
        <f t="shared" si="6"/>
        <v>15902133.050000001</v>
      </c>
      <c r="H184" s="67">
        <f t="shared" si="6"/>
        <v>6978598.8299999991</v>
      </c>
      <c r="I184" s="67">
        <f t="shared" si="6"/>
        <v>8923534.2200000007</v>
      </c>
      <c r="J184" s="20"/>
      <c r="K184" s="20"/>
      <c r="L184" s="57"/>
      <c r="M184" s="57"/>
      <c r="N184" s="58"/>
    </row>
    <row r="185" spans="1:14" s="17" customFormat="1" ht="12.75" x14ac:dyDescent="0.2">
      <c r="A185" s="53"/>
      <c r="B185" s="26" t="s">
        <v>195</v>
      </c>
      <c r="C185" s="26"/>
      <c r="D185" s="57"/>
      <c r="E185" s="67">
        <f>E169+E173+E184</f>
        <v>270128.7</v>
      </c>
      <c r="F185" s="67">
        <f>F169+F173+F184</f>
        <v>4194755.8</v>
      </c>
      <c r="G185" s="67">
        <f>G169+G173+G184</f>
        <v>37056023.120000005</v>
      </c>
      <c r="H185" s="67">
        <f>H169+H173+H184</f>
        <v>14152750.020000001</v>
      </c>
      <c r="I185" s="67">
        <f>I169+I173+I184</f>
        <v>22903273.100000001</v>
      </c>
      <c r="J185" s="20"/>
      <c r="K185" s="20"/>
      <c r="L185" s="57"/>
      <c r="M185" s="57"/>
      <c r="N185" s="58"/>
    </row>
    <row r="186" spans="1:14" s="17" customFormat="1" ht="13.5" thickBot="1" x14ac:dyDescent="0.25">
      <c r="A186" s="112"/>
      <c r="B186" s="113" t="s">
        <v>195</v>
      </c>
      <c r="C186" s="114"/>
      <c r="D186" s="115"/>
      <c r="E186" s="116">
        <f>E108+E185</f>
        <v>1840479.7</v>
      </c>
      <c r="F186" s="116">
        <f>F108+F185</f>
        <v>54304481.68</v>
      </c>
      <c r="G186" s="116">
        <f>G108+G185</f>
        <v>87165749</v>
      </c>
      <c r="H186" s="116">
        <f>H108+H185</f>
        <v>14152750.020000001</v>
      </c>
      <c r="I186" s="116">
        <f>I108+I185</f>
        <v>73010998.980000004</v>
      </c>
      <c r="J186" s="117"/>
      <c r="K186" s="117"/>
      <c r="L186" s="115"/>
      <c r="M186" s="115"/>
      <c r="N186" s="118"/>
    </row>
    <row r="187" spans="1:14" s="7" customFormat="1" ht="15.75" x14ac:dyDescent="0.25">
      <c r="A187" s="106"/>
      <c r="B187" s="106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</row>
    <row r="188" spans="1:14" s="2" customFormat="1" x14ac:dyDescent="0.25">
      <c r="A188" s="107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</row>
    <row r="189" spans="1:14" ht="15.75" x14ac:dyDescent="0.25">
      <c r="A189" s="108"/>
      <c r="B189" s="106" t="s">
        <v>343</v>
      </c>
      <c r="C189" s="106"/>
      <c r="D189" s="106"/>
      <c r="E189" s="106"/>
      <c r="F189" s="106"/>
      <c r="G189" s="106"/>
      <c r="H189" s="106"/>
      <c r="I189" s="106"/>
      <c r="J189" s="106" t="s">
        <v>346</v>
      </c>
      <c r="K189" s="106"/>
      <c r="L189" s="106"/>
      <c r="M189" s="108"/>
      <c r="N189" s="108"/>
    </row>
    <row r="190" spans="1:14" s="2" customFormat="1" x14ac:dyDescent="0.25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</row>
    <row r="191" spans="1:14" s="2" customFormat="1" x14ac:dyDescent="0.25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</row>
    <row r="192" spans="1:14" s="2" customFormat="1" x14ac:dyDescent="0.25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</row>
    <row r="193" spans="14:14" s="2" customFormat="1" x14ac:dyDescent="0.25">
      <c r="N193" s="107"/>
    </row>
    <row r="194" spans="14:14" s="2" customFormat="1" x14ac:dyDescent="0.25">
      <c r="N194" s="107"/>
    </row>
    <row r="195" spans="14:14" s="2" customFormat="1" x14ac:dyDescent="0.25">
      <c r="N195" s="107"/>
    </row>
    <row r="196" spans="14:14" s="2" customFormat="1" x14ac:dyDescent="0.25">
      <c r="N196" s="107"/>
    </row>
    <row r="197" spans="14:14" s="2" customFormat="1" x14ac:dyDescent="0.25">
      <c r="N197" s="107"/>
    </row>
    <row r="198" spans="14:14" s="2" customFormat="1" x14ac:dyDescent="0.25">
      <c r="N198" s="107"/>
    </row>
    <row r="199" spans="14:14" s="2" customFormat="1" x14ac:dyDescent="0.25">
      <c r="N199" s="107"/>
    </row>
    <row r="200" spans="14:14" s="2" customFormat="1" x14ac:dyDescent="0.25">
      <c r="N200" s="107"/>
    </row>
    <row r="201" spans="14:14" s="2" customFormat="1" x14ac:dyDescent="0.25"/>
    <row r="202" spans="14:14" s="2" customFormat="1" x14ac:dyDescent="0.25"/>
    <row r="203" spans="14:14" s="2" customFormat="1" x14ac:dyDescent="0.25"/>
    <row r="204" spans="14:14" s="2" customFormat="1" x14ac:dyDescent="0.25"/>
    <row r="205" spans="14:14" s="2" customFormat="1" x14ac:dyDescent="0.25"/>
    <row r="206" spans="14:14" s="2" customFormat="1" x14ac:dyDescent="0.25"/>
    <row r="207" spans="14:14" s="2" customFormat="1" x14ac:dyDescent="0.25"/>
    <row r="208" spans="14:14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</sheetData>
  <mergeCells count="11">
    <mergeCell ref="A85:C85"/>
    <mergeCell ref="A6:C6"/>
    <mergeCell ref="A7:C7"/>
    <mergeCell ref="A66:C66"/>
    <mergeCell ref="A70:C70"/>
    <mergeCell ref="A75:C75"/>
    <mergeCell ref="A98:C98"/>
    <mergeCell ref="A109:C109"/>
    <mergeCell ref="A110:C110"/>
    <mergeCell ref="A170:B170"/>
    <mergeCell ref="A174:C174"/>
  </mergeCells>
  <pageMargins left="0.23622047244094491" right="0.23622047244094491" top="0.74803149606299213" bottom="0.15748031496062992" header="0.31496062992125984" footer="0.31496062992125984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topLeftCell="A42" workbookViewId="0">
      <selection activeCell="A26" sqref="A26:A48"/>
    </sheetView>
  </sheetViews>
  <sheetFormatPr defaultRowHeight="15" x14ac:dyDescent="0.25"/>
  <cols>
    <col min="1" max="1" width="5.5703125" customWidth="1"/>
    <col min="2" max="2" width="22.140625" customWidth="1"/>
    <col min="3" max="4" width="14.28515625" customWidth="1"/>
    <col min="5" max="5" width="13" customWidth="1"/>
    <col min="6" max="6" width="13.5703125" customWidth="1"/>
    <col min="7" max="7" width="9.5703125" customWidth="1"/>
    <col min="8" max="8" width="17.7109375" customWidth="1"/>
    <col min="9" max="9" width="17" customWidth="1"/>
    <col min="10" max="10" width="14.7109375" customWidth="1"/>
  </cols>
  <sheetData>
    <row r="1" spans="1:10" ht="18.75" x14ac:dyDescent="0.3">
      <c r="B1" s="125" t="s">
        <v>340</v>
      </c>
      <c r="C1" s="125"/>
      <c r="D1" s="125"/>
      <c r="E1" s="125"/>
      <c r="F1" s="125"/>
      <c r="G1" s="125"/>
      <c r="H1" s="125"/>
    </row>
    <row r="2" spans="1:10" ht="18.75" x14ac:dyDescent="0.3">
      <c r="B2" s="125" t="s">
        <v>341</v>
      </c>
      <c r="C2" s="125"/>
      <c r="D2" s="125"/>
      <c r="E2" s="125"/>
      <c r="F2" s="125"/>
      <c r="G2" s="125"/>
      <c r="H2" s="125"/>
    </row>
    <row r="4" spans="1:10" s="9" customFormat="1" ht="106.15" customHeight="1" thickBot="1" x14ac:dyDescent="0.25">
      <c r="A4" s="38" t="s">
        <v>0</v>
      </c>
      <c r="B4" s="38" t="s">
        <v>278</v>
      </c>
      <c r="C4" s="38" t="s">
        <v>5</v>
      </c>
      <c r="D4" s="38" t="s">
        <v>6</v>
      </c>
      <c r="E4" s="38" t="s">
        <v>485</v>
      </c>
      <c r="F4" s="38" t="s">
        <v>7</v>
      </c>
      <c r="G4" s="38" t="s">
        <v>8</v>
      </c>
      <c r="H4" s="38" t="s">
        <v>279</v>
      </c>
      <c r="I4" s="38" t="s">
        <v>10</v>
      </c>
      <c r="J4" s="38" t="s">
        <v>11</v>
      </c>
    </row>
    <row r="5" spans="1:10" s="5" customFormat="1" ht="15.75" customHeight="1" thickBot="1" x14ac:dyDescent="0.3">
      <c r="A5" s="39">
        <v>1</v>
      </c>
      <c r="B5" s="40">
        <v>2</v>
      </c>
      <c r="C5" s="4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2">
        <v>10</v>
      </c>
    </row>
    <row r="6" spans="1:10" s="9" customFormat="1" ht="12" customHeight="1" x14ac:dyDescent="0.2">
      <c r="A6" s="37"/>
      <c r="B6" s="126" t="s">
        <v>280</v>
      </c>
      <c r="C6" s="127"/>
      <c r="D6" s="10"/>
      <c r="E6" s="10"/>
      <c r="F6" s="10"/>
      <c r="G6" s="10"/>
      <c r="H6" s="10"/>
      <c r="I6" s="10"/>
      <c r="J6" s="11"/>
    </row>
    <row r="7" spans="1:10" s="17" customFormat="1" ht="77.25" customHeight="1" x14ac:dyDescent="0.2">
      <c r="A7" s="53">
        <v>1</v>
      </c>
      <c r="B7" s="20" t="s">
        <v>281</v>
      </c>
      <c r="C7" s="84">
        <v>841757.48</v>
      </c>
      <c r="D7" s="84">
        <v>841757.48</v>
      </c>
      <c r="E7" s="85">
        <v>0</v>
      </c>
      <c r="F7" s="56">
        <v>42978</v>
      </c>
      <c r="G7" s="20" t="s">
        <v>119</v>
      </c>
      <c r="H7" s="19" t="s">
        <v>315</v>
      </c>
      <c r="I7" s="57" t="s">
        <v>117</v>
      </c>
      <c r="J7" s="58" t="s">
        <v>118</v>
      </c>
    </row>
    <row r="8" spans="1:10" s="17" customFormat="1" ht="80.25" customHeight="1" x14ac:dyDescent="0.2">
      <c r="A8" s="53">
        <v>2</v>
      </c>
      <c r="B8" s="20" t="s">
        <v>282</v>
      </c>
      <c r="C8" s="84">
        <v>369668.8</v>
      </c>
      <c r="D8" s="84">
        <v>369668.8</v>
      </c>
      <c r="E8" s="85">
        <v>0</v>
      </c>
      <c r="F8" s="56">
        <v>37427</v>
      </c>
      <c r="G8" s="20" t="s">
        <v>119</v>
      </c>
      <c r="H8" s="19" t="s">
        <v>317</v>
      </c>
      <c r="I8" s="57" t="s">
        <v>117</v>
      </c>
      <c r="J8" s="58" t="s">
        <v>118</v>
      </c>
    </row>
    <row r="9" spans="1:10" s="17" customFormat="1" ht="77.25" customHeight="1" x14ac:dyDescent="0.2">
      <c r="A9" s="53">
        <v>3</v>
      </c>
      <c r="B9" s="20" t="s">
        <v>283</v>
      </c>
      <c r="C9" s="84">
        <v>371933.35</v>
      </c>
      <c r="D9" s="84">
        <v>371933.35</v>
      </c>
      <c r="E9" s="85">
        <v>0</v>
      </c>
      <c r="F9" s="56">
        <v>39196</v>
      </c>
      <c r="G9" s="20" t="s">
        <v>119</v>
      </c>
      <c r="H9" s="19" t="s">
        <v>318</v>
      </c>
      <c r="I9" s="57" t="s">
        <v>117</v>
      </c>
      <c r="J9" s="58" t="s">
        <v>118</v>
      </c>
    </row>
    <row r="10" spans="1:10" s="17" customFormat="1" ht="77.25" customHeight="1" x14ac:dyDescent="0.2">
      <c r="A10" s="53">
        <v>4</v>
      </c>
      <c r="B10" s="20" t="s">
        <v>284</v>
      </c>
      <c r="C10" s="84">
        <v>249800</v>
      </c>
      <c r="D10" s="84">
        <v>249800</v>
      </c>
      <c r="E10" s="85">
        <v>0</v>
      </c>
      <c r="F10" s="56">
        <v>39247</v>
      </c>
      <c r="G10" s="20" t="s">
        <v>119</v>
      </c>
      <c r="H10" s="19" t="s">
        <v>316</v>
      </c>
      <c r="I10" s="57" t="s">
        <v>117</v>
      </c>
      <c r="J10" s="58" t="s">
        <v>118</v>
      </c>
    </row>
    <row r="11" spans="1:10" s="17" customFormat="1" ht="77.25" customHeight="1" x14ac:dyDescent="0.2">
      <c r="A11" s="53">
        <v>5</v>
      </c>
      <c r="B11" s="20" t="s">
        <v>304</v>
      </c>
      <c r="C11" s="86">
        <v>156470</v>
      </c>
      <c r="D11" s="86">
        <v>156470</v>
      </c>
      <c r="E11" s="85">
        <f>C11-D11</f>
        <v>0</v>
      </c>
      <c r="F11" s="56">
        <v>41244</v>
      </c>
      <c r="G11" s="20" t="s">
        <v>119</v>
      </c>
      <c r="H11" s="20" t="s">
        <v>327</v>
      </c>
      <c r="I11" s="57" t="s">
        <v>117</v>
      </c>
      <c r="J11" s="58" t="s">
        <v>118</v>
      </c>
    </row>
    <row r="12" spans="1:10" s="17" customFormat="1" ht="77.25" customHeight="1" x14ac:dyDescent="0.2">
      <c r="A12" s="87">
        <v>6</v>
      </c>
      <c r="B12" s="20" t="s">
        <v>363</v>
      </c>
      <c r="C12" s="84">
        <v>1671988.25</v>
      </c>
      <c r="D12" s="84">
        <f>C12-E12</f>
        <v>710595.24</v>
      </c>
      <c r="E12" s="54">
        <v>961393.01</v>
      </c>
      <c r="F12" s="56">
        <v>43716</v>
      </c>
      <c r="G12" s="20" t="s">
        <v>119</v>
      </c>
      <c r="H12" s="19" t="s">
        <v>364</v>
      </c>
      <c r="I12" s="57" t="s">
        <v>117</v>
      </c>
      <c r="J12" s="58" t="s">
        <v>118</v>
      </c>
    </row>
    <row r="13" spans="1:10" s="17" customFormat="1" ht="82.9" customHeight="1" x14ac:dyDescent="0.2">
      <c r="A13" s="19">
        <v>7</v>
      </c>
      <c r="B13" s="19" t="s">
        <v>363</v>
      </c>
      <c r="C13" s="54">
        <v>2065260.84</v>
      </c>
      <c r="D13" s="84">
        <v>0</v>
      </c>
      <c r="E13" s="54">
        <v>2065260.84</v>
      </c>
      <c r="F13" s="88">
        <v>45091</v>
      </c>
      <c r="G13" s="20" t="s">
        <v>119</v>
      </c>
      <c r="H13" s="89" t="s">
        <v>393</v>
      </c>
      <c r="I13" s="26" t="s">
        <v>117</v>
      </c>
      <c r="J13" s="19" t="s">
        <v>118</v>
      </c>
    </row>
    <row r="14" spans="1:10" s="1" customFormat="1" ht="15.75" thickBot="1" x14ac:dyDescent="0.3">
      <c r="A14" s="68"/>
      <c r="B14" s="78" t="s">
        <v>303</v>
      </c>
      <c r="C14" s="79">
        <f>C7+C8+C9+C10+C11+C12+C13</f>
        <v>5726878.7199999997</v>
      </c>
      <c r="D14" s="79">
        <f>D7+D8+D9+D10+D11+D12+D13</f>
        <v>2700224.87</v>
      </c>
      <c r="E14" s="79">
        <f>E7+E8+E9+E10+E11+E12+E13</f>
        <v>3026653.85</v>
      </c>
      <c r="F14" s="80"/>
      <c r="G14" s="70"/>
      <c r="H14" s="21"/>
      <c r="I14" s="69"/>
      <c r="J14" s="71"/>
    </row>
    <row r="15" spans="1:10" s="1" customFormat="1" x14ac:dyDescent="0.25">
      <c r="A15" s="81"/>
      <c r="B15" s="128" t="s">
        <v>302</v>
      </c>
      <c r="C15" s="129"/>
      <c r="D15" s="73"/>
      <c r="E15" s="82"/>
      <c r="F15" s="74"/>
      <c r="G15" s="74"/>
      <c r="H15" s="83"/>
      <c r="I15" s="72"/>
      <c r="J15" s="75"/>
    </row>
    <row r="16" spans="1:10" s="1" customFormat="1" ht="84.6" customHeight="1" x14ac:dyDescent="0.25">
      <c r="A16" s="90">
        <v>8</v>
      </c>
      <c r="B16" s="20" t="s">
        <v>377</v>
      </c>
      <c r="C16" s="91">
        <v>84750</v>
      </c>
      <c r="D16" s="92">
        <v>84750</v>
      </c>
      <c r="E16" s="93">
        <v>0</v>
      </c>
      <c r="F16" s="88">
        <v>44037</v>
      </c>
      <c r="G16" s="20" t="s">
        <v>119</v>
      </c>
      <c r="H16" s="94" t="s">
        <v>399</v>
      </c>
      <c r="I16" s="26" t="s">
        <v>117</v>
      </c>
      <c r="J16" s="95" t="s">
        <v>118</v>
      </c>
    </row>
    <row r="17" spans="1:10" s="1" customFormat="1" ht="89.25" x14ac:dyDescent="0.25">
      <c r="A17" s="90">
        <v>9</v>
      </c>
      <c r="B17" s="94" t="s">
        <v>378</v>
      </c>
      <c r="C17" s="91">
        <v>240000</v>
      </c>
      <c r="D17" s="92">
        <f>C17-E17</f>
        <v>100000.04999999999</v>
      </c>
      <c r="E17" s="93">
        <v>139999.95000000001</v>
      </c>
      <c r="F17" s="88">
        <v>44735</v>
      </c>
      <c r="G17" s="20" t="s">
        <v>119</v>
      </c>
      <c r="H17" s="94" t="s">
        <v>406</v>
      </c>
      <c r="I17" s="26" t="s">
        <v>117</v>
      </c>
      <c r="J17" s="95" t="s">
        <v>118</v>
      </c>
    </row>
    <row r="18" spans="1:10" s="1" customFormat="1" ht="90" x14ac:dyDescent="0.25">
      <c r="A18" s="90">
        <v>10</v>
      </c>
      <c r="B18" s="94" t="s">
        <v>384</v>
      </c>
      <c r="C18" s="91">
        <v>42000</v>
      </c>
      <c r="D18" s="92">
        <f t="shared" ref="D18:D31" si="0">C18-E18</f>
        <v>42000</v>
      </c>
      <c r="E18" s="93">
        <v>0</v>
      </c>
      <c r="F18" s="88">
        <v>44701</v>
      </c>
      <c r="G18" s="20" t="s">
        <v>119</v>
      </c>
      <c r="H18" s="94" t="s">
        <v>405</v>
      </c>
      <c r="I18" s="96" t="s">
        <v>117</v>
      </c>
      <c r="J18" s="95" t="s">
        <v>118</v>
      </c>
    </row>
    <row r="19" spans="1:10" s="1" customFormat="1" ht="90" x14ac:dyDescent="0.25">
      <c r="A19" s="90">
        <v>11</v>
      </c>
      <c r="B19" s="94" t="s">
        <v>386</v>
      </c>
      <c r="C19" s="91">
        <v>88000</v>
      </c>
      <c r="D19" s="92">
        <f t="shared" si="0"/>
        <v>88000</v>
      </c>
      <c r="E19" s="93">
        <v>0</v>
      </c>
      <c r="F19" s="94" t="s">
        <v>397</v>
      </c>
      <c r="G19" s="20" t="s">
        <v>119</v>
      </c>
      <c r="H19" s="94" t="s">
        <v>396</v>
      </c>
      <c r="I19" s="96" t="s">
        <v>117</v>
      </c>
      <c r="J19" s="95" t="s">
        <v>118</v>
      </c>
    </row>
    <row r="20" spans="1:10" s="1" customFormat="1" ht="90" x14ac:dyDescent="0.25">
      <c r="A20" s="90">
        <v>12</v>
      </c>
      <c r="B20" s="97" t="s">
        <v>365</v>
      </c>
      <c r="C20" s="54" t="s">
        <v>366</v>
      </c>
      <c r="D20" s="98">
        <v>21485.56</v>
      </c>
      <c r="E20" s="93">
        <v>171884.44</v>
      </c>
      <c r="F20" s="88">
        <v>45091</v>
      </c>
      <c r="G20" s="20" t="s">
        <v>119</v>
      </c>
      <c r="H20" s="94" t="s">
        <v>395</v>
      </c>
      <c r="I20" s="96" t="s">
        <v>117</v>
      </c>
      <c r="J20" s="95" t="s">
        <v>118</v>
      </c>
    </row>
    <row r="21" spans="1:10" s="1" customFormat="1" ht="90" x14ac:dyDescent="0.25">
      <c r="A21" s="90">
        <v>13</v>
      </c>
      <c r="B21" s="97" t="s">
        <v>367</v>
      </c>
      <c r="C21" s="99">
        <v>98287.6</v>
      </c>
      <c r="D21" s="100">
        <v>98287.6</v>
      </c>
      <c r="E21" s="93">
        <v>0</v>
      </c>
      <c r="F21" s="88">
        <v>45091</v>
      </c>
      <c r="G21" s="20" t="s">
        <v>119</v>
      </c>
      <c r="H21" s="94" t="s">
        <v>395</v>
      </c>
      <c r="I21" s="96" t="s">
        <v>117</v>
      </c>
      <c r="J21" s="95" t="s">
        <v>118</v>
      </c>
    </row>
    <row r="22" spans="1:10" s="1" customFormat="1" ht="90" x14ac:dyDescent="0.25">
      <c r="A22" s="90">
        <v>14</v>
      </c>
      <c r="B22" s="97" t="s">
        <v>368</v>
      </c>
      <c r="C22" s="54" t="s">
        <v>369</v>
      </c>
      <c r="D22" s="100">
        <v>0</v>
      </c>
      <c r="E22" s="93">
        <v>74544.740000000005</v>
      </c>
      <c r="F22" s="88">
        <v>45091</v>
      </c>
      <c r="G22" s="20" t="s">
        <v>119</v>
      </c>
      <c r="H22" s="94" t="s">
        <v>395</v>
      </c>
      <c r="I22" s="96" t="s">
        <v>117</v>
      </c>
      <c r="J22" s="95" t="s">
        <v>118</v>
      </c>
    </row>
    <row r="23" spans="1:10" s="1" customFormat="1" ht="90" x14ac:dyDescent="0.25">
      <c r="A23" s="90">
        <v>15</v>
      </c>
      <c r="B23" s="97" t="s">
        <v>370</v>
      </c>
      <c r="C23" s="54" t="s">
        <v>371</v>
      </c>
      <c r="D23" s="100">
        <v>0</v>
      </c>
      <c r="E23" s="93">
        <v>970125</v>
      </c>
      <c r="F23" s="88">
        <v>45091</v>
      </c>
      <c r="G23" s="20" t="s">
        <v>119</v>
      </c>
      <c r="H23" s="94" t="s">
        <v>394</v>
      </c>
      <c r="I23" s="96" t="s">
        <v>117</v>
      </c>
      <c r="J23" s="95" t="s">
        <v>118</v>
      </c>
    </row>
    <row r="24" spans="1:10" s="1" customFormat="1" ht="90" x14ac:dyDescent="0.25">
      <c r="A24" s="90">
        <v>16</v>
      </c>
      <c r="B24" s="97" t="s">
        <v>372</v>
      </c>
      <c r="C24" s="54" t="s">
        <v>373</v>
      </c>
      <c r="D24" s="100">
        <v>0</v>
      </c>
      <c r="E24" s="93">
        <v>637016.75</v>
      </c>
      <c r="F24" s="88">
        <v>45091</v>
      </c>
      <c r="G24" s="20" t="s">
        <v>119</v>
      </c>
      <c r="H24" s="89" t="s">
        <v>392</v>
      </c>
      <c r="I24" s="96" t="s">
        <v>117</v>
      </c>
      <c r="J24" s="95" t="s">
        <v>118</v>
      </c>
    </row>
    <row r="25" spans="1:10" s="1" customFormat="1" ht="90" x14ac:dyDescent="0.25">
      <c r="A25" s="90">
        <v>17</v>
      </c>
      <c r="B25" s="97" t="s">
        <v>374</v>
      </c>
      <c r="C25" s="54" t="s">
        <v>375</v>
      </c>
      <c r="D25" s="100">
        <v>0</v>
      </c>
      <c r="E25" s="101">
        <v>176940</v>
      </c>
      <c r="F25" s="88">
        <v>45091</v>
      </c>
      <c r="G25" s="20" t="s">
        <v>119</v>
      </c>
      <c r="H25" s="94" t="s">
        <v>395</v>
      </c>
      <c r="I25" s="96" t="s">
        <v>117</v>
      </c>
      <c r="J25" s="95" t="s">
        <v>118</v>
      </c>
    </row>
    <row r="26" spans="1:10" s="1" customFormat="1" ht="90" x14ac:dyDescent="0.25">
      <c r="A26" s="90">
        <v>18</v>
      </c>
      <c r="B26" s="19" t="s">
        <v>376</v>
      </c>
      <c r="C26" s="54">
        <v>145947</v>
      </c>
      <c r="D26" s="92">
        <f>C26-E26</f>
        <v>102447</v>
      </c>
      <c r="E26" s="93">
        <v>43500</v>
      </c>
      <c r="F26" s="94">
        <v>2022</v>
      </c>
      <c r="G26" s="20" t="s">
        <v>119</v>
      </c>
      <c r="H26" s="94" t="s">
        <v>404</v>
      </c>
      <c r="I26" s="96" t="s">
        <v>117</v>
      </c>
      <c r="J26" s="95" t="s">
        <v>118</v>
      </c>
    </row>
    <row r="27" spans="1:10" s="1" customFormat="1" ht="90" x14ac:dyDescent="0.25">
      <c r="A27" s="90">
        <v>19</v>
      </c>
      <c r="B27" s="94" t="s">
        <v>385</v>
      </c>
      <c r="C27" s="91">
        <v>277000</v>
      </c>
      <c r="D27" s="92">
        <f>C27-E27</f>
        <v>158285.76000000001</v>
      </c>
      <c r="E27" s="93">
        <v>118714.24000000001</v>
      </c>
      <c r="F27" s="88">
        <v>43767</v>
      </c>
      <c r="G27" s="20" t="s">
        <v>119</v>
      </c>
      <c r="H27" s="94" t="s">
        <v>398</v>
      </c>
      <c r="I27" s="96" t="s">
        <v>117</v>
      </c>
      <c r="J27" s="95" t="s">
        <v>118</v>
      </c>
    </row>
    <row r="28" spans="1:10" s="1" customFormat="1" ht="82.15" customHeight="1" x14ac:dyDescent="0.25">
      <c r="A28" s="90">
        <v>20</v>
      </c>
      <c r="B28" s="20" t="s">
        <v>401</v>
      </c>
      <c r="C28" s="91">
        <v>45500</v>
      </c>
      <c r="D28" s="92">
        <f t="shared" si="0"/>
        <v>45500</v>
      </c>
      <c r="E28" s="93">
        <v>0</v>
      </c>
      <c r="F28" s="88">
        <v>44431</v>
      </c>
      <c r="G28" s="20" t="s">
        <v>119</v>
      </c>
      <c r="H28" s="94" t="s">
        <v>402</v>
      </c>
      <c r="I28" s="96" t="s">
        <v>117</v>
      </c>
      <c r="J28" s="95" t="s">
        <v>118</v>
      </c>
    </row>
    <row r="29" spans="1:10" s="1" customFormat="1" ht="90" x14ac:dyDescent="0.25">
      <c r="A29" s="90">
        <v>21</v>
      </c>
      <c r="B29" s="94" t="s">
        <v>383</v>
      </c>
      <c r="C29" s="91">
        <v>44800</v>
      </c>
      <c r="D29" s="100">
        <f t="shared" si="0"/>
        <v>44800</v>
      </c>
      <c r="E29" s="101">
        <v>0</v>
      </c>
      <c r="F29" s="88">
        <v>44735</v>
      </c>
      <c r="G29" s="20" t="s">
        <v>119</v>
      </c>
      <c r="H29" s="94" t="s">
        <v>403</v>
      </c>
      <c r="I29" s="96" t="s">
        <v>117</v>
      </c>
      <c r="J29" s="95" t="s">
        <v>118</v>
      </c>
    </row>
    <row r="30" spans="1:10" s="1" customFormat="1" ht="82.9" customHeight="1" x14ac:dyDescent="0.25">
      <c r="A30" s="90">
        <v>22</v>
      </c>
      <c r="B30" s="94" t="s">
        <v>382</v>
      </c>
      <c r="C30" s="91">
        <v>53068</v>
      </c>
      <c r="D30" s="100">
        <f t="shared" si="0"/>
        <v>53068</v>
      </c>
      <c r="E30" s="101">
        <v>0</v>
      </c>
      <c r="F30" s="88">
        <v>44287</v>
      </c>
      <c r="G30" s="20" t="s">
        <v>119</v>
      </c>
      <c r="H30" s="94" t="s">
        <v>400</v>
      </c>
      <c r="I30" s="96" t="s">
        <v>117</v>
      </c>
      <c r="J30" s="95" t="s">
        <v>118</v>
      </c>
    </row>
    <row r="31" spans="1:10" s="17" customFormat="1" ht="75" customHeight="1" x14ac:dyDescent="0.2">
      <c r="A31" s="90">
        <v>23</v>
      </c>
      <c r="B31" s="94" t="s">
        <v>285</v>
      </c>
      <c r="C31" s="92">
        <v>365521.8</v>
      </c>
      <c r="D31" s="100">
        <f t="shared" si="0"/>
        <v>294767.44999999995</v>
      </c>
      <c r="E31" s="85">
        <v>70754.350000000006</v>
      </c>
      <c r="F31" s="56">
        <v>40620</v>
      </c>
      <c r="G31" s="20" t="s">
        <v>119</v>
      </c>
      <c r="H31" s="20" t="s">
        <v>319</v>
      </c>
      <c r="I31" s="57" t="s">
        <v>117</v>
      </c>
      <c r="J31" s="58" t="s">
        <v>118</v>
      </c>
    </row>
    <row r="32" spans="1:10" s="17" customFormat="1" ht="75" customHeight="1" x14ac:dyDescent="0.2">
      <c r="A32" s="90">
        <v>24</v>
      </c>
      <c r="B32" s="94" t="s">
        <v>286</v>
      </c>
      <c r="C32" s="92">
        <v>65000</v>
      </c>
      <c r="D32" s="102">
        <v>65000</v>
      </c>
      <c r="E32" s="85">
        <f t="shared" ref="E32:E48" si="1">C32-D32</f>
        <v>0</v>
      </c>
      <c r="F32" s="56">
        <v>43291</v>
      </c>
      <c r="G32" s="20" t="s">
        <v>119</v>
      </c>
      <c r="H32" s="20" t="s">
        <v>331</v>
      </c>
      <c r="I32" s="57" t="s">
        <v>117</v>
      </c>
      <c r="J32" s="58" t="s">
        <v>118</v>
      </c>
    </row>
    <row r="33" spans="1:10" s="17" customFormat="1" ht="75" customHeight="1" x14ac:dyDescent="0.2">
      <c r="A33" s="90">
        <v>25</v>
      </c>
      <c r="B33" s="94" t="s">
        <v>287</v>
      </c>
      <c r="C33" s="92">
        <v>65000</v>
      </c>
      <c r="D33" s="102">
        <v>65000</v>
      </c>
      <c r="E33" s="85">
        <f t="shared" si="1"/>
        <v>0</v>
      </c>
      <c r="F33" s="56">
        <v>43282</v>
      </c>
      <c r="G33" s="20" t="s">
        <v>119</v>
      </c>
      <c r="H33" s="20" t="s">
        <v>332</v>
      </c>
      <c r="I33" s="57" t="s">
        <v>117</v>
      </c>
      <c r="J33" s="58" t="s">
        <v>118</v>
      </c>
    </row>
    <row r="34" spans="1:10" s="17" customFormat="1" ht="75" customHeight="1" x14ac:dyDescent="0.2">
      <c r="A34" s="90">
        <v>26</v>
      </c>
      <c r="B34" s="94" t="s">
        <v>288</v>
      </c>
      <c r="C34" s="92">
        <v>65000</v>
      </c>
      <c r="D34" s="102">
        <v>65000</v>
      </c>
      <c r="E34" s="85">
        <f t="shared" si="1"/>
        <v>0</v>
      </c>
      <c r="F34" s="56">
        <v>43291</v>
      </c>
      <c r="G34" s="20" t="s">
        <v>119</v>
      </c>
      <c r="H34" s="20" t="s">
        <v>333</v>
      </c>
      <c r="I34" s="57" t="s">
        <v>117</v>
      </c>
      <c r="J34" s="58" t="s">
        <v>118</v>
      </c>
    </row>
    <row r="35" spans="1:10" s="17" customFormat="1" ht="75" customHeight="1" x14ac:dyDescent="0.2">
      <c r="A35" s="90">
        <v>27</v>
      </c>
      <c r="B35" s="20" t="s">
        <v>289</v>
      </c>
      <c r="C35" s="54">
        <v>40034.800000000003</v>
      </c>
      <c r="D35" s="60">
        <v>40034.800000000003</v>
      </c>
      <c r="E35" s="85">
        <f t="shared" si="1"/>
        <v>0</v>
      </c>
      <c r="F35" s="56">
        <v>41274</v>
      </c>
      <c r="G35" s="20" t="s">
        <v>119</v>
      </c>
      <c r="H35" s="20" t="s">
        <v>320</v>
      </c>
      <c r="I35" s="57" t="s">
        <v>117</v>
      </c>
      <c r="J35" s="58" t="s">
        <v>118</v>
      </c>
    </row>
    <row r="36" spans="1:10" s="17" customFormat="1" ht="80.45" customHeight="1" x14ac:dyDescent="0.2">
      <c r="A36" s="90">
        <v>28</v>
      </c>
      <c r="B36" s="20" t="s">
        <v>290</v>
      </c>
      <c r="C36" s="54">
        <v>49580.6</v>
      </c>
      <c r="D36" s="60">
        <f>C36-E36</f>
        <v>11017.599999999999</v>
      </c>
      <c r="E36" s="85">
        <v>38563</v>
      </c>
      <c r="F36" s="56">
        <v>41974</v>
      </c>
      <c r="G36" s="20" t="s">
        <v>119</v>
      </c>
      <c r="H36" s="20" t="s">
        <v>321</v>
      </c>
      <c r="I36" s="57" t="s">
        <v>117</v>
      </c>
      <c r="J36" s="58" t="s">
        <v>118</v>
      </c>
    </row>
    <row r="37" spans="1:10" s="17" customFormat="1" ht="75" customHeight="1" x14ac:dyDescent="0.2">
      <c r="A37" s="90">
        <v>29</v>
      </c>
      <c r="B37" s="20" t="s">
        <v>291</v>
      </c>
      <c r="C37" s="54">
        <v>245000</v>
      </c>
      <c r="D37" s="60">
        <v>245000</v>
      </c>
      <c r="E37" s="85">
        <f t="shared" si="1"/>
        <v>0</v>
      </c>
      <c r="F37" s="56">
        <v>41260</v>
      </c>
      <c r="G37" s="20" t="s">
        <v>119</v>
      </c>
      <c r="H37" s="20" t="s">
        <v>334</v>
      </c>
      <c r="I37" s="57" t="s">
        <v>117</v>
      </c>
      <c r="J37" s="58" t="s">
        <v>118</v>
      </c>
    </row>
    <row r="38" spans="1:10" s="17" customFormat="1" ht="75" customHeight="1" x14ac:dyDescent="0.2">
      <c r="A38" s="90">
        <v>30</v>
      </c>
      <c r="B38" s="20" t="s">
        <v>292</v>
      </c>
      <c r="C38" s="54">
        <v>154109.9</v>
      </c>
      <c r="D38" s="60">
        <f>C38-E38</f>
        <v>46362.239999999991</v>
      </c>
      <c r="E38" s="85">
        <v>107747.66</v>
      </c>
      <c r="F38" s="56">
        <v>41915</v>
      </c>
      <c r="G38" s="20" t="s">
        <v>119</v>
      </c>
      <c r="H38" s="20" t="s">
        <v>335</v>
      </c>
      <c r="I38" s="57" t="s">
        <v>117</v>
      </c>
      <c r="J38" s="58" t="s">
        <v>118</v>
      </c>
    </row>
    <row r="39" spans="1:10" s="17" customFormat="1" ht="75" customHeight="1" x14ac:dyDescent="0.2">
      <c r="A39" s="90">
        <v>31</v>
      </c>
      <c r="B39" s="20" t="s">
        <v>293</v>
      </c>
      <c r="C39" s="54">
        <v>49800</v>
      </c>
      <c r="D39" s="60">
        <f t="shared" ref="D39" si="2">C39-E39</f>
        <v>14939.64</v>
      </c>
      <c r="E39" s="85">
        <v>34860.36</v>
      </c>
      <c r="F39" s="56">
        <v>41918</v>
      </c>
      <c r="G39" s="20" t="s">
        <v>119</v>
      </c>
      <c r="H39" s="20" t="s">
        <v>336</v>
      </c>
      <c r="I39" s="57" t="s">
        <v>117</v>
      </c>
      <c r="J39" s="58" t="s">
        <v>118</v>
      </c>
    </row>
    <row r="40" spans="1:10" s="17" customFormat="1" ht="75" customHeight="1" x14ac:dyDescent="0.2">
      <c r="A40" s="90">
        <v>32</v>
      </c>
      <c r="B40" s="20" t="s">
        <v>293</v>
      </c>
      <c r="C40" s="54">
        <v>49800</v>
      </c>
      <c r="D40" s="60">
        <f>C40-E40</f>
        <v>14939.64</v>
      </c>
      <c r="E40" s="85">
        <v>34860.36</v>
      </c>
      <c r="F40" s="20" t="s">
        <v>322</v>
      </c>
      <c r="G40" s="20" t="s">
        <v>119</v>
      </c>
      <c r="H40" s="20" t="s">
        <v>336</v>
      </c>
      <c r="I40" s="57" t="s">
        <v>117</v>
      </c>
      <c r="J40" s="58" t="s">
        <v>118</v>
      </c>
    </row>
    <row r="41" spans="1:10" s="17" customFormat="1" ht="75" customHeight="1" x14ac:dyDescent="0.2">
      <c r="A41" s="90">
        <v>33</v>
      </c>
      <c r="B41" s="4" t="s">
        <v>294</v>
      </c>
      <c r="C41" s="54">
        <v>98000</v>
      </c>
      <c r="D41" s="60">
        <f>C41-E41</f>
        <v>29399.759999999995</v>
      </c>
      <c r="E41" s="85">
        <v>68600.240000000005</v>
      </c>
      <c r="F41" s="20" t="s">
        <v>323</v>
      </c>
      <c r="G41" s="20" t="s">
        <v>119</v>
      </c>
      <c r="H41" s="20" t="s">
        <v>337</v>
      </c>
      <c r="I41" s="57" t="s">
        <v>117</v>
      </c>
      <c r="J41" s="58" t="s">
        <v>118</v>
      </c>
    </row>
    <row r="42" spans="1:10" s="17" customFormat="1" ht="75" customHeight="1" x14ac:dyDescent="0.2">
      <c r="A42" s="90">
        <v>34</v>
      </c>
      <c r="B42" s="4" t="s">
        <v>295</v>
      </c>
      <c r="C42" s="54">
        <v>72920</v>
      </c>
      <c r="D42" s="86">
        <v>72920</v>
      </c>
      <c r="E42" s="85">
        <f t="shared" si="1"/>
        <v>0</v>
      </c>
      <c r="F42" s="56">
        <v>42118</v>
      </c>
      <c r="G42" s="20" t="s">
        <v>119</v>
      </c>
      <c r="H42" s="20" t="s">
        <v>324</v>
      </c>
      <c r="I42" s="57" t="s">
        <v>117</v>
      </c>
      <c r="J42" s="58" t="s">
        <v>118</v>
      </c>
    </row>
    <row r="43" spans="1:10" s="17" customFormat="1" ht="78" customHeight="1" x14ac:dyDescent="0.2">
      <c r="A43" s="90">
        <v>35</v>
      </c>
      <c r="B43" s="4" t="s">
        <v>296</v>
      </c>
      <c r="C43" s="54">
        <v>67000</v>
      </c>
      <c r="D43" s="86">
        <v>67000</v>
      </c>
      <c r="E43" s="85">
        <f t="shared" si="1"/>
        <v>0</v>
      </c>
      <c r="F43" s="56">
        <v>42118</v>
      </c>
      <c r="G43" s="20" t="s">
        <v>119</v>
      </c>
      <c r="H43" s="20" t="s">
        <v>338</v>
      </c>
      <c r="I43" s="57" t="s">
        <v>117</v>
      </c>
      <c r="J43" s="58" t="s">
        <v>118</v>
      </c>
    </row>
    <row r="44" spans="1:10" s="17" customFormat="1" ht="75" customHeight="1" x14ac:dyDescent="0.2">
      <c r="A44" s="90">
        <v>36</v>
      </c>
      <c r="B44" s="20" t="s">
        <v>297</v>
      </c>
      <c r="C44" s="54">
        <v>45200</v>
      </c>
      <c r="D44" s="86">
        <v>45200</v>
      </c>
      <c r="E44" s="85">
        <f t="shared" si="1"/>
        <v>0</v>
      </c>
      <c r="F44" s="56">
        <v>39379</v>
      </c>
      <c r="G44" s="20" t="s">
        <v>119</v>
      </c>
      <c r="H44" s="20" t="s">
        <v>325</v>
      </c>
      <c r="I44" s="57" t="s">
        <v>117</v>
      </c>
      <c r="J44" s="58" t="s">
        <v>118</v>
      </c>
    </row>
    <row r="45" spans="1:10" s="17" customFormat="1" ht="75" customHeight="1" x14ac:dyDescent="0.2">
      <c r="A45" s="90">
        <v>37</v>
      </c>
      <c r="B45" s="20" t="s">
        <v>298</v>
      </c>
      <c r="C45" s="54">
        <v>46200</v>
      </c>
      <c r="D45" s="86">
        <v>46200</v>
      </c>
      <c r="E45" s="85">
        <f t="shared" si="1"/>
        <v>0</v>
      </c>
      <c r="F45" s="56">
        <v>39377</v>
      </c>
      <c r="G45" s="20" t="s">
        <v>119</v>
      </c>
      <c r="H45" s="20" t="s">
        <v>326</v>
      </c>
      <c r="I45" s="57" t="s">
        <v>117</v>
      </c>
      <c r="J45" s="58" t="s">
        <v>118</v>
      </c>
    </row>
    <row r="46" spans="1:10" s="17" customFormat="1" ht="75" customHeight="1" x14ac:dyDescent="0.2">
      <c r="A46" s="90">
        <v>38</v>
      </c>
      <c r="B46" s="4" t="s">
        <v>299</v>
      </c>
      <c r="C46" s="54">
        <v>53647</v>
      </c>
      <c r="D46" s="60">
        <v>53647</v>
      </c>
      <c r="E46" s="85">
        <f t="shared" si="1"/>
        <v>0</v>
      </c>
      <c r="F46" s="56">
        <v>42783</v>
      </c>
      <c r="G46" s="20" t="s">
        <v>119</v>
      </c>
      <c r="H46" s="20" t="s">
        <v>328</v>
      </c>
      <c r="I46" s="57" t="s">
        <v>117</v>
      </c>
      <c r="J46" s="58" t="s">
        <v>118</v>
      </c>
    </row>
    <row r="47" spans="1:10" s="17" customFormat="1" ht="75" customHeight="1" x14ac:dyDescent="0.2">
      <c r="A47" s="90">
        <v>39</v>
      </c>
      <c r="B47" s="4" t="s">
        <v>300</v>
      </c>
      <c r="C47" s="54">
        <v>60952</v>
      </c>
      <c r="D47" s="60">
        <f>C47-E47</f>
        <v>38602.68</v>
      </c>
      <c r="E47" s="85">
        <v>22349.32</v>
      </c>
      <c r="F47" s="56">
        <v>42893</v>
      </c>
      <c r="G47" s="20" t="s">
        <v>119</v>
      </c>
      <c r="H47" s="20" t="s">
        <v>329</v>
      </c>
      <c r="I47" s="57" t="s">
        <v>117</v>
      </c>
      <c r="J47" s="58" t="s">
        <v>118</v>
      </c>
    </row>
    <row r="48" spans="1:10" s="17" customFormat="1" ht="75" customHeight="1" x14ac:dyDescent="0.2">
      <c r="A48" s="90">
        <v>40</v>
      </c>
      <c r="B48" s="4" t="s">
        <v>301</v>
      </c>
      <c r="C48" s="54">
        <v>47400</v>
      </c>
      <c r="D48" s="60">
        <v>47400</v>
      </c>
      <c r="E48" s="85">
        <f t="shared" si="1"/>
        <v>0</v>
      </c>
      <c r="F48" s="56">
        <v>43070</v>
      </c>
      <c r="G48" s="20" t="s">
        <v>119</v>
      </c>
      <c r="H48" s="20" t="s">
        <v>330</v>
      </c>
      <c r="I48" s="57" t="s">
        <v>117</v>
      </c>
      <c r="J48" s="58" t="s">
        <v>118</v>
      </c>
    </row>
    <row r="49" spans="1:10" s="1" customFormat="1" x14ac:dyDescent="0.25">
      <c r="A49" s="42"/>
      <c r="B49" s="43" t="s">
        <v>303</v>
      </c>
      <c r="C49" s="44">
        <f>SUM(C16:C48)</f>
        <v>2759518.7</v>
      </c>
      <c r="D49" s="44">
        <f>SUM(D16:D48)</f>
        <v>2101054.7799999998</v>
      </c>
      <c r="E49" s="44">
        <f>SUM(E16:E48)</f>
        <v>2710460.41</v>
      </c>
      <c r="F49" s="15"/>
      <c r="G49" s="15"/>
      <c r="H49" s="19"/>
      <c r="I49" s="12"/>
      <c r="J49" s="16"/>
    </row>
    <row r="50" spans="1:10" s="1" customFormat="1" ht="15.75" thickBot="1" x14ac:dyDescent="0.3">
      <c r="A50" s="45"/>
      <c r="B50" s="46" t="s">
        <v>195</v>
      </c>
      <c r="C50" s="47">
        <f>C14+C49</f>
        <v>8486397.4199999999</v>
      </c>
      <c r="D50" s="47">
        <f>D14+D49</f>
        <v>4801279.6500000004</v>
      </c>
      <c r="E50" s="47">
        <f>E14+E49</f>
        <v>5737114.2599999998</v>
      </c>
      <c r="F50" s="23"/>
      <c r="G50" s="23"/>
      <c r="H50" s="21"/>
      <c r="I50" s="22"/>
      <c r="J50" s="24"/>
    </row>
    <row r="51" spans="1:10" s="2" customFormat="1" x14ac:dyDescent="0.25"/>
    <row r="52" spans="1:10" s="7" customFormat="1" ht="15.75" x14ac:dyDescent="0.25">
      <c r="B52" s="7" t="s">
        <v>343</v>
      </c>
      <c r="H52" s="7" t="s">
        <v>345</v>
      </c>
      <c r="I52" s="7" t="s">
        <v>344</v>
      </c>
    </row>
    <row r="53" spans="1:10" s="2" customFormat="1" x14ac:dyDescent="0.25"/>
    <row r="54" spans="1:10" s="2" customFormat="1" x14ac:dyDescent="0.25"/>
    <row r="55" spans="1:10" s="2" customFormat="1" x14ac:dyDescent="0.25"/>
    <row r="56" spans="1:10" s="2" customFormat="1" x14ac:dyDescent="0.25"/>
    <row r="57" spans="1:10" s="2" customFormat="1" x14ac:dyDescent="0.25"/>
    <row r="58" spans="1:10" s="2" customFormat="1" x14ac:dyDescent="0.25"/>
    <row r="59" spans="1:10" s="2" customFormat="1" x14ac:dyDescent="0.25"/>
    <row r="60" spans="1:10" s="2" customFormat="1" x14ac:dyDescent="0.25"/>
    <row r="61" spans="1:10" s="2" customFormat="1" x14ac:dyDescent="0.25"/>
    <row r="62" spans="1:10" s="2" customFormat="1" x14ac:dyDescent="0.25"/>
    <row r="63" spans="1:10" s="2" customFormat="1" x14ac:dyDescent="0.25"/>
    <row r="64" spans="1:10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</sheetData>
  <mergeCells count="4">
    <mergeCell ref="B6:C6"/>
    <mergeCell ref="B15:C15"/>
    <mergeCell ref="B1:H1"/>
    <mergeCell ref="B2:H2"/>
  </mergeCells>
  <pageMargins left="0.23622047244094491" right="0.23622047244094491" top="0.7480314960629921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F24" sqref="F24"/>
    </sheetView>
  </sheetViews>
  <sheetFormatPr defaultRowHeight="15" x14ac:dyDescent="0.25"/>
  <cols>
    <col min="1" max="1" width="5.5703125" customWidth="1"/>
    <col min="2" max="2" width="22.140625" customWidth="1"/>
    <col min="3" max="3" width="14.28515625" customWidth="1"/>
    <col min="4" max="4" width="12.85546875" customWidth="1"/>
    <col min="5" max="5" width="10.5703125" customWidth="1"/>
    <col min="6" max="6" width="13.5703125" customWidth="1"/>
    <col min="7" max="7" width="9.5703125" customWidth="1"/>
    <col min="8" max="8" width="19.140625" customWidth="1"/>
    <col min="9" max="9" width="17" customWidth="1"/>
  </cols>
  <sheetData>
    <row r="1" spans="1:9" ht="18.75" x14ac:dyDescent="0.3">
      <c r="B1" s="125" t="s">
        <v>352</v>
      </c>
      <c r="C1" s="125"/>
      <c r="D1" s="125"/>
      <c r="E1" s="125"/>
      <c r="F1" s="125"/>
      <c r="G1" s="125"/>
      <c r="H1" s="125"/>
    </row>
    <row r="2" spans="1:9" ht="57" customHeight="1" x14ac:dyDescent="0.3">
      <c r="B2" s="125" t="s">
        <v>353</v>
      </c>
      <c r="C2" s="125"/>
      <c r="D2" s="125"/>
      <c r="E2" s="125"/>
      <c r="F2" s="125"/>
      <c r="G2" s="125"/>
      <c r="H2" s="125"/>
    </row>
    <row r="4" spans="1:9" s="9" customFormat="1" ht="124.15" customHeight="1" thickBot="1" x14ac:dyDescent="0.25">
      <c r="A4" s="38" t="s">
        <v>0</v>
      </c>
      <c r="B4" s="38" t="s">
        <v>354</v>
      </c>
      <c r="C4" s="38" t="s">
        <v>355</v>
      </c>
      <c r="D4" s="38" t="s">
        <v>357</v>
      </c>
      <c r="E4" s="38" t="s">
        <v>356</v>
      </c>
      <c r="F4" s="38" t="s">
        <v>358</v>
      </c>
      <c r="G4" s="38" t="s">
        <v>359</v>
      </c>
      <c r="H4" s="38" t="s">
        <v>360</v>
      </c>
      <c r="I4" s="38" t="s">
        <v>361</v>
      </c>
    </row>
    <row r="5" spans="1:9" s="5" customFormat="1" ht="15.75" customHeight="1" thickBot="1" x14ac:dyDescent="0.3">
      <c r="A5" s="33">
        <v>1</v>
      </c>
      <c r="B5" s="34">
        <v>2</v>
      </c>
      <c r="C5" s="35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</row>
    <row r="6" spans="1:9" s="17" customFormat="1" ht="40.5" customHeight="1" x14ac:dyDescent="0.2">
      <c r="A6" s="18" t="s">
        <v>119</v>
      </c>
      <c r="B6" s="15" t="s">
        <v>119</v>
      </c>
      <c r="C6" s="15" t="s">
        <v>119</v>
      </c>
      <c r="D6" s="15" t="s">
        <v>119</v>
      </c>
      <c r="E6" s="15" t="s">
        <v>119</v>
      </c>
      <c r="F6" s="15" t="s">
        <v>119</v>
      </c>
      <c r="G6" s="15" t="s">
        <v>119</v>
      </c>
      <c r="H6" s="15" t="s">
        <v>119</v>
      </c>
      <c r="I6" s="15" t="s">
        <v>119</v>
      </c>
    </row>
    <row r="7" spans="1:9" s="2" customFormat="1" x14ac:dyDescent="0.25"/>
    <row r="8" spans="1:9" s="7" customFormat="1" ht="15.75" x14ac:dyDescent="0.25">
      <c r="B8" s="7" t="s">
        <v>343</v>
      </c>
      <c r="H8" s="7" t="s">
        <v>345</v>
      </c>
      <c r="I8" s="7" t="s">
        <v>344</v>
      </c>
    </row>
    <row r="9" spans="1:9" s="2" customFormat="1" x14ac:dyDescent="0.25"/>
    <row r="10" spans="1:9" s="2" customFormat="1" x14ac:dyDescent="0.25"/>
    <row r="11" spans="1:9" s="2" customFormat="1" x14ac:dyDescent="0.25"/>
    <row r="12" spans="1:9" s="2" customFormat="1" x14ac:dyDescent="0.25"/>
    <row r="13" spans="1:9" s="2" customFormat="1" x14ac:dyDescent="0.25"/>
    <row r="14" spans="1:9" s="2" customFormat="1" x14ac:dyDescent="0.25"/>
    <row r="15" spans="1:9" s="2" customFormat="1" x14ac:dyDescent="0.25"/>
    <row r="16" spans="1:9" s="2" customFormat="1" x14ac:dyDescent="0.25"/>
    <row r="17" s="2" customFormat="1" x14ac:dyDescent="0.25"/>
    <row r="18" s="2" customFormat="1" x14ac:dyDescent="0.25"/>
    <row r="19" s="2" customFormat="1" x14ac:dyDescent="0.25"/>
    <row r="20" s="2" customFormat="1" x14ac:dyDescent="0.25"/>
    <row r="21" s="2" customFormat="1" x14ac:dyDescent="0.25"/>
    <row r="22" s="2" customFormat="1" x14ac:dyDescent="0.25"/>
    <row r="23" s="2" customFormat="1" x14ac:dyDescent="0.25"/>
    <row r="24" s="2" customFormat="1" x14ac:dyDescent="0.25"/>
    <row r="25" s="2" customFormat="1" x14ac:dyDescent="0.25"/>
    <row r="26" s="2" customFormat="1" x14ac:dyDescent="0.25"/>
    <row r="27" s="2" customFormat="1" x14ac:dyDescent="0.25"/>
    <row r="28" s="2" customFormat="1" x14ac:dyDescent="0.25"/>
    <row r="29" s="2" customFormat="1" x14ac:dyDescent="0.25"/>
    <row r="30" s="2" customFormat="1" x14ac:dyDescent="0.25"/>
    <row r="31" s="2" customFormat="1" x14ac:dyDescent="0.25"/>
    <row r="32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</sheetData>
  <mergeCells count="2">
    <mergeCell ref="B1:H1"/>
    <mergeCell ref="B2:H2"/>
  </mergeCells>
  <pageMargins left="0.23622047244094491" right="0.23622047244094491" top="0.74803149606299213" bottom="0.3937007874015748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Раздел 1 недвижимое имущество</vt:lpstr>
      <vt:lpstr>Раздел 2 движимое имущество</vt:lpstr>
      <vt:lpstr>Раздел 3</vt:lpstr>
      <vt:lpstr>Лист3</vt:lpstr>
      <vt:lpstr>'Раздел 2 движимое имущество'!Заголовки_для_печати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user</cp:lastModifiedBy>
  <cp:lastPrinted>2023-11-21T02:40:19Z</cp:lastPrinted>
  <dcterms:created xsi:type="dcterms:W3CDTF">2019-04-04T02:19:53Z</dcterms:created>
  <dcterms:modified xsi:type="dcterms:W3CDTF">2023-11-22T03:13:20Z</dcterms:modified>
</cp:coreProperties>
</file>