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7320"/>
  </bookViews>
  <sheets>
    <sheet name="недвижимое" sheetId="1" r:id="rId1"/>
    <sheet name="движимое " sheetId="4" r:id="rId2"/>
    <sheet name="раздел 3" sheetId="5" r:id="rId3"/>
    <sheet name="Лист2" sheetId="2" r:id="rId4"/>
    <sheet name="Лист3" sheetId="3" r:id="rId5"/>
  </sheets>
  <definedNames>
    <definedName name="_xlnm.Print_Titles" localSheetId="1">'движимое '!$5:$5</definedName>
    <definedName name="_xlnm.Print_Titles" localSheetId="0">недвижимое!$5:$5</definedName>
    <definedName name="_xlnm.Print_Titles" localSheetId="2">'раздел 3'!$5:$5</definedName>
  </definedNames>
  <calcPr calcId="144525"/>
</workbook>
</file>

<file path=xl/calcChain.xml><?xml version="1.0" encoding="utf-8"?>
<calcChain xmlns="http://schemas.openxmlformats.org/spreadsheetml/2006/main">
  <c r="D12" i="4" l="1"/>
  <c r="C12" i="4"/>
  <c r="C34" i="4" l="1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1" i="4"/>
  <c r="E29" i="4"/>
  <c r="E30" i="4"/>
  <c r="E31" i="4"/>
  <c r="E32" i="4"/>
  <c r="E33" i="4"/>
  <c r="E14" i="4"/>
  <c r="I137" i="1" l="1"/>
  <c r="I138" i="1"/>
  <c r="I139" i="1"/>
  <c r="I140" i="1"/>
  <c r="I136" i="1"/>
  <c r="I129" i="1"/>
  <c r="I130" i="1"/>
  <c r="I131" i="1"/>
  <c r="I132" i="1"/>
  <c r="I133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92" i="1"/>
  <c r="D34" i="4" l="1"/>
  <c r="E34" i="4"/>
  <c r="E12" i="4"/>
  <c r="C35" i="4"/>
  <c r="E35" i="4" l="1"/>
  <c r="D35" i="4"/>
  <c r="I142" i="1"/>
  <c r="H142" i="1"/>
  <c r="E142" i="1"/>
  <c r="F141" i="1"/>
  <c r="G141" i="1"/>
  <c r="H141" i="1"/>
  <c r="I141" i="1"/>
  <c r="E141" i="1"/>
  <c r="F134" i="1"/>
  <c r="G134" i="1"/>
  <c r="H134" i="1"/>
  <c r="I134" i="1"/>
  <c r="E134" i="1"/>
  <c r="F127" i="1"/>
  <c r="G127" i="1"/>
  <c r="H127" i="1"/>
  <c r="I127" i="1"/>
  <c r="E127" i="1"/>
  <c r="F88" i="1"/>
  <c r="G88" i="1"/>
  <c r="H88" i="1"/>
  <c r="I88" i="1"/>
  <c r="E88" i="1"/>
  <c r="F80" i="1"/>
  <c r="G80" i="1"/>
  <c r="H80" i="1"/>
  <c r="I80" i="1"/>
  <c r="E80" i="1"/>
  <c r="F68" i="1"/>
  <c r="G68" i="1"/>
  <c r="H68" i="1"/>
  <c r="I68" i="1"/>
  <c r="E68" i="1"/>
  <c r="F53" i="1"/>
  <c r="G53" i="1"/>
  <c r="H53" i="1"/>
  <c r="I53" i="1"/>
  <c r="E53" i="1"/>
  <c r="F48" i="1"/>
  <c r="G48" i="1"/>
  <c r="H48" i="1"/>
  <c r="I48" i="1"/>
  <c r="E48" i="1"/>
  <c r="H43" i="1"/>
  <c r="H89" i="1" s="1"/>
  <c r="I43" i="1"/>
  <c r="F43" i="1"/>
  <c r="G43" i="1"/>
  <c r="E43" i="1"/>
  <c r="E89" i="1" s="1"/>
  <c r="F142" i="1" l="1"/>
  <c r="H143" i="1"/>
  <c r="G142" i="1"/>
  <c r="I89" i="1"/>
  <c r="I143" i="1" s="1"/>
  <c r="G89" i="1"/>
  <c r="F89" i="1"/>
  <c r="G143" i="1" l="1"/>
  <c r="F143" i="1"/>
</calcChain>
</file>

<file path=xl/sharedStrings.xml><?xml version="1.0" encoding="utf-8"?>
<sst xmlns="http://schemas.openxmlformats.org/spreadsheetml/2006/main" count="1055" uniqueCount="442">
  <si>
    <t>№ п/п</t>
  </si>
  <si>
    <t>Наименование недвижимого имущества</t>
  </si>
  <si>
    <t xml:space="preserve">Адрес (местоположение) </t>
  </si>
  <si>
    <t xml:space="preserve">Кадастровый номер </t>
  </si>
  <si>
    <t>Кадастровая стоимость, руб</t>
  </si>
  <si>
    <t>Балансовая стоимость, руб</t>
  </si>
  <si>
    <t>Износ , руб</t>
  </si>
  <si>
    <t>Дата возникновения права муниципальной собственности</t>
  </si>
  <si>
    <t>Дата прекращения  права муниципальной собственности</t>
  </si>
  <si>
    <t>Реквизиты документов  - оснований возникновения (прекращения) права</t>
  </si>
  <si>
    <t>правообладатель муниципального имущества</t>
  </si>
  <si>
    <t>Сведения об установленных  ограничениях (обременениях)</t>
  </si>
  <si>
    <t>24:25:0000000:2734</t>
  </si>
  <si>
    <t>24:25:0000000:2731</t>
  </si>
  <si>
    <t>24:25:0000000:2732</t>
  </si>
  <si>
    <t>24:25:0000000:2735</t>
  </si>
  <si>
    <t>24:25:0000000:2736</t>
  </si>
  <si>
    <t>24:25:0000000:2894</t>
  </si>
  <si>
    <t>24:25:0000000:2900</t>
  </si>
  <si>
    <t>24:25:0000000:2903</t>
  </si>
  <si>
    <t>24:25:0000000:2883</t>
  </si>
  <si>
    <t>24:25:0000000:2890</t>
  </si>
  <si>
    <t>24:25:0000000:2902</t>
  </si>
  <si>
    <t>24:25:0000000:2702</t>
  </si>
  <si>
    <t>24:25:0000000:2701</t>
  </si>
  <si>
    <t>24:25:1701001:1784</t>
  </si>
  <si>
    <t>24:25:1701001:1786</t>
  </si>
  <si>
    <t>24:25:0000000:2978</t>
  </si>
  <si>
    <t>24:25:1701001:1785</t>
  </si>
  <si>
    <t>24:25:0000000:2970</t>
  </si>
  <si>
    <t>24:25:0000000:2969</t>
  </si>
  <si>
    <t>24:25:0000000:2974</t>
  </si>
  <si>
    <t>24:25:0000000:2971</t>
  </si>
  <si>
    <t>24:25:0702003:80</t>
  </si>
  <si>
    <t>24:25:0000000:2975</t>
  </si>
  <si>
    <t>24:25:0000000:2885</t>
  </si>
  <si>
    <t>24:25:0000000:2889</t>
  </si>
  <si>
    <t>24:25:0000000:2898</t>
  </si>
  <si>
    <t>24:25:0000000:2884</t>
  </si>
  <si>
    <t>24:25:0000000:2899</t>
  </si>
  <si>
    <t>24:25:0000000:2892</t>
  </si>
  <si>
    <t>24:25:0000000:2896</t>
  </si>
  <si>
    <t>24:25:0000000:2888</t>
  </si>
  <si>
    <t>24:25:0000000:2891</t>
  </si>
  <si>
    <t>24:25:0000000:2881</t>
  </si>
  <si>
    <t>24:25:0000000:2893</t>
  </si>
  <si>
    <t>24:25:0000000:2733</t>
  </si>
  <si>
    <t>Красноярский край, Минусинский р-н, с. Тесь, дорога по улице Талнахская</t>
  </si>
  <si>
    <t>Красноярский край, Минусинский р-н, с. Тесь, дорога по улице Норильская</t>
  </si>
  <si>
    <t>Красноярский край, Минусинский р-н, с. Тесь, дорога по улице Кржижановского</t>
  </si>
  <si>
    <t>Красноярский край, Минусинский р-н, с. Тесь, дорога по улице Завенягина</t>
  </si>
  <si>
    <t>Красноярский край, Минусинский р-н, с. Тесь, дорога по улице Ленина</t>
  </si>
  <si>
    <t>Красноярский край, Минусинский р-н, с. Тесь, дорога по улице Зеленая</t>
  </si>
  <si>
    <t>Красноярский край, Минусинский р-н, с. Тесь, дорога по улице Мира</t>
  </si>
  <si>
    <t>Красноярский край, Минусинский р-н, с. Тесь, дорога по улице Тубинская</t>
  </si>
  <si>
    <t>Красноярский край, Минусинский р-н, с. Тесь, дорога по улице Маяковского</t>
  </si>
  <si>
    <t>Красноярский край, Минусинский р-н, с. Тесь, дорога по улице Гагарина</t>
  </si>
  <si>
    <t>Красноярский край, Минусинский р-н, с. Тесь, дорога по улице Первомайская</t>
  </si>
  <si>
    <t>Красноярский край, Минусинский р-н, с. Тесь, дорога по улице Октябрьская</t>
  </si>
  <si>
    <t>Красноярский край, Минусинский р-н, с. Тесь, дорога по улице Строителей</t>
  </si>
  <si>
    <t>Красноярский край, Минусинский р-н, с. Большая Иня, дорога по улице Шаповалова</t>
  </si>
  <si>
    <t>Красноярский край, Минусинский р-н, с. Большая Иня, дорога по улице Ленина</t>
  </si>
  <si>
    <t>Красноярский край, Минусинский р-н, с. Большая Иня, дорога по улице Мира</t>
  </si>
  <si>
    <t>Красноярский край, Минусинский р-н, с. Большая Иня, дорога по улице Горького</t>
  </si>
  <si>
    <t>Красноярский край, Минусинский р-н, с. Большая Иня, дорога по улице Новая</t>
  </si>
  <si>
    <t>Красноярский край, Минусинский р-н, д. Малая Иня, дорога по улице Заречная</t>
  </si>
  <si>
    <t>Красноярский край, Минусинский р-н, д. Малая Иня, дорога по улице Октябрьская</t>
  </si>
  <si>
    <t>Красноярский край, Минусинский р-н, д. Малая Иня, дорога по улице Школьная</t>
  </si>
  <si>
    <t>Красноярский край, Минусинский р-н, д. Малая Иня, дорога по улице Набережная</t>
  </si>
  <si>
    <t>Красноярский край, Минусинский р-н, д. Малая Иня, дорога по улице Кузнечная</t>
  </si>
  <si>
    <t>Красноярский край, Минусинский р-н, с. Тесь, дорога по улице Садовая</t>
  </si>
  <si>
    <t>Красноярский край, Минусинский р-н, с. Тесь, дорога по улице Советская</t>
  </si>
  <si>
    <t>Красноярский край, Минусинский р-н, с. Тесь, дорога по улице Штабная</t>
  </si>
  <si>
    <t>Красноярский край, Минусинский р-н, с. Тесь, дорога по переулку Первомайский</t>
  </si>
  <si>
    <t>Красноярский край, Минусинский р-н, с. Тесь, дорога по улице Старкова</t>
  </si>
  <si>
    <t>Красноярский край, Минусинский р-н, с. Тесь, дорога по переулку Колхозный</t>
  </si>
  <si>
    <t>Красноярский край, Минусинский р-н, с. Тесь, дорога по переулку Зеленый</t>
  </si>
  <si>
    <t>Красноярский край, Минусинский р-н, с. Тесь, дорога по улице Комсомольская</t>
  </si>
  <si>
    <t>Красноярский край, Минусинский р-н, с. Тесь, дорога по улице Молодежная</t>
  </si>
  <si>
    <t>Красноярский край, Минусинский р-н, с. Тесь, дорога по улице Колхозная</t>
  </si>
  <si>
    <t>Красноярский край, Минусинский р-н, с. Тесь, дорога по улице Заречная</t>
  </si>
  <si>
    <t>Красноярский край, Минусинский р-н, с. Тесь,  дорога по улице Набережная</t>
  </si>
  <si>
    <t>24ЕК 983479</t>
  </si>
  <si>
    <t>24ЕК 983482</t>
  </si>
  <si>
    <t>24ЕК 983480</t>
  </si>
  <si>
    <t>24ЕК 983481</t>
  </si>
  <si>
    <t>24ЕК 983483</t>
  </si>
  <si>
    <t>24ЕК 983475</t>
  </si>
  <si>
    <t>24ЕК 983476</t>
  </si>
  <si>
    <t>24ЕК 932656</t>
  </si>
  <si>
    <t>24ЕК 983477</t>
  </si>
  <si>
    <t>24ЕК 983478</t>
  </si>
  <si>
    <t>24ЕК 983484</t>
  </si>
  <si>
    <t>24ЕК 660077</t>
  </si>
  <si>
    <t>24ЕК 660079</t>
  </si>
  <si>
    <t>24ЕК 921332</t>
  </si>
  <si>
    <t>24ЕК 921328</t>
  </si>
  <si>
    <t>24ЕК 921330</t>
  </si>
  <si>
    <t>24ЕК 921333</t>
  </si>
  <si>
    <t>24ЕК 921329</t>
  </si>
  <si>
    <t>24ЕК 932657</t>
  </si>
  <si>
    <t>24ЕК 932652</t>
  </si>
  <si>
    <t>24ЕК 932653</t>
  </si>
  <si>
    <t>24ЕК 932655</t>
  </si>
  <si>
    <t>24ЕК 932654</t>
  </si>
  <si>
    <t>24ЕК 083297</t>
  </si>
  <si>
    <t>24ЕЛ 083296</t>
  </si>
  <si>
    <t>24ЕЛ 083295</t>
  </si>
  <si>
    <t>24ЕЛ 083293</t>
  </si>
  <si>
    <t>24ЕЛ 083292</t>
  </si>
  <si>
    <t>24ЕЛ 083291</t>
  </si>
  <si>
    <t>24ЕЛ 083290</t>
  </si>
  <si>
    <t>24ЕЛ 083288</t>
  </si>
  <si>
    <t>24ЕЛ 083287</t>
  </si>
  <si>
    <t>24ЕЛ 083289</t>
  </si>
  <si>
    <t>24ЕЛ 083294</t>
  </si>
  <si>
    <t>24ЕЛ 327113</t>
  </si>
  <si>
    <t>Администрация Тесинского сельсовета Минусинского района Красноярского края</t>
  </si>
  <si>
    <t>нет</t>
  </si>
  <si>
    <t xml:space="preserve"> - </t>
  </si>
  <si>
    <t>Площадь , м2</t>
  </si>
  <si>
    <t xml:space="preserve">Красноярский край, Минусинский р-н, с. Тесь,  ул. Строителей 6 </t>
  </si>
  <si>
    <t>Красноярский край, Минусинский р-н, с. Тесь,  ул. Строителей 6 "А"</t>
  </si>
  <si>
    <t>Красноярский край, Минусинский р-н, с. Тесь,  ул. Строителей 10"б"-2</t>
  </si>
  <si>
    <t>24:25:4701053:515</t>
  </si>
  <si>
    <t>24:25:4701053:181</t>
  </si>
  <si>
    <t>24:25:4701053:202</t>
  </si>
  <si>
    <t>24:25:4701053:515-24/095/2017-1</t>
  </si>
  <si>
    <t>24ЕК 814582</t>
  </si>
  <si>
    <t>24ЕЛ 327166</t>
  </si>
  <si>
    <t>Земельные участоки для размещения промбаз</t>
  </si>
  <si>
    <t>Кладбище</t>
  </si>
  <si>
    <t>Красноярский край, Минусинский р-н, д.Малая Иня</t>
  </si>
  <si>
    <t>Красноярский край, Минусинский р-н, с.Тесь</t>
  </si>
  <si>
    <t>Красноярский край, Минусинский р-н, с.Большая Иня</t>
  </si>
  <si>
    <t>24:25:0701011:44</t>
  </si>
  <si>
    <t>24:25:0701006:56</t>
  </si>
  <si>
    <t>24:25:1802002:151</t>
  </si>
  <si>
    <t>24-24/020-24/020/004/2016-8028/1</t>
  </si>
  <si>
    <t>24-24/020-24/020/004/2016-8025/1</t>
  </si>
  <si>
    <t xml:space="preserve">Земли сельскохозяйственного назначения </t>
  </si>
  <si>
    <t>Земельные участки для мест захоронений</t>
  </si>
  <si>
    <t>Красноярский край, Минусинский р-н,массив "Искра Ленина "</t>
  </si>
  <si>
    <t>Красноярский край, Минусинский р-н,массив "Искра Ленина " , участок №1</t>
  </si>
  <si>
    <t>Красноярский край, Минусинский р-н,массив "Искра Ленина " , участок №2</t>
  </si>
  <si>
    <t>Красноярский край, Минусинский р-н,массив "Искра Ленина " , участок №3</t>
  </si>
  <si>
    <t>Красноярский край, Минусинский р-н,массив "Искра Ленина " , участок №4</t>
  </si>
  <si>
    <t>Красноярский край, Минусинский р-н,массив "Искра Ленина " , участок №5</t>
  </si>
  <si>
    <t>Красноярский край, Минусинский р-н,массив "Искра Ленина " , участок №6</t>
  </si>
  <si>
    <t>Красноярский край, Минусинский р-н,массив "Искра Ленина " , участок №7</t>
  </si>
  <si>
    <t>Красноярский край, Минусинский р-н,массив "Колос"</t>
  </si>
  <si>
    <t>Красноярский край, Минусинский р-н,массив "Колос" участок №6</t>
  </si>
  <si>
    <t>24:25:0000000:4558</t>
  </si>
  <si>
    <t>24:25:0701006:55</t>
  </si>
  <si>
    <t>24:25:0000000:4671</t>
  </si>
  <si>
    <t>24:25:0000000:4670</t>
  </si>
  <si>
    <t>24:25:0701005:16</t>
  </si>
  <si>
    <t>24:25:0701012:62</t>
  </si>
  <si>
    <t>24:25:0701010:100</t>
  </si>
  <si>
    <t>24:25:3001002:37</t>
  </si>
  <si>
    <t>24:25:1801001:272</t>
  </si>
  <si>
    <t>24:25:1801001:280</t>
  </si>
  <si>
    <t>24:25:1801001:470</t>
  </si>
  <si>
    <t>24ЕЛ 462979</t>
  </si>
  <si>
    <t>24 ЕЛ 971774</t>
  </si>
  <si>
    <t>24 ЕЛ 731797</t>
  </si>
  <si>
    <t>24ЕМ 212860</t>
  </si>
  <si>
    <t>24ЕМ 212862</t>
  </si>
  <si>
    <t>24ЕЛ 971773</t>
  </si>
  <si>
    <t>24ЕМ 212861</t>
  </si>
  <si>
    <t>24ЕМ 212863</t>
  </si>
  <si>
    <t>24ЕЛ 603453</t>
  </si>
  <si>
    <t>24-24/020-24/020/020/2016-5084/2</t>
  </si>
  <si>
    <t>24:25:1801001:470-24/095/2018-1</t>
  </si>
  <si>
    <t>Земли сельскохозяйственного назначения (водные бъекты)</t>
  </si>
  <si>
    <t>Красноярский край, Минусинский р-н, 350 метров на юго-запад от д.Малая Иня пруд "Шиловский"</t>
  </si>
  <si>
    <t>Красноярский край, Минусинский р-н, урочище Тесинский бор, 330 метров на северо - восток от оздоровительного лагеря Солнечный 2</t>
  </si>
  <si>
    <t>24:25:0701010:213</t>
  </si>
  <si>
    <t>24:25:0701002:298</t>
  </si>
  <si>
    <t>24:25:0701010:213-24/108/2017-1</t>
  </si>
  <si>
    <t>24-24/020-24/020/020/2016-658/1</t>
  </si>
  <si>
    <t>Красноярский край, Минусинский р-н, д. Малая Иня, ул. Школьная, 15</t>
  </si>
  <si>
    <t>Красноярский край, Минусинский р-н, с. Большая Иня, ул. Мира 1</t>
  </si>
  <si>
    <t>Красноярский край, Минусинский р-н, с. Тесь, ул.Набережная, д.9</t>
  </si>
  <si>
    <t>Красноярский край, Минусинский р-н,с. Большая Иня, "За селом", поле №1, участок №53</t>
  </si>
  <si>
    <t>Красноярский край, Минусинский р-н,с. Большая Иня, "За селом", поле №1, участок №61</t>
  </si>
  <si>
    <t>Красноярский край, Минусинский р-н,с. Большая Иня, "За селом", поле №1, участок №40</t>
  </si>
  <si>
    <t>Красноярский край, Минусинский р-н,с. Большая Иня, "За селом", поле №1, участок №115</t>
  </si>
  <si>
    <t>Красноярский край, Минусинский р-н,с. Большая Иня, "За селом", поле №1, участок №15</t>
  </si>
  <si>
    <t>Красноярский край, Минусинский р-н,с. Большая Иня, "За селом", поле №1, участок №113</t>
  </si>
  <si>
    <t>Красноярский край, Минусинский р-н,с. Большая Иня, "За селом", поле №1, участок №38</t>
  </si>
  <si>
    <t>24:25:0702003:45</t>
  </si>
  <si>
    <t>24:25:1701001:436</t>
  </si>
  <si>
    <t>24:25:4701019:8</t>
  </si>
  <si>
    <t>24:25:1801001:110</t>
  </si>
  <si>
    <t>24:25:1801001:198</t>
  </si>
  <si>
    <t>24:25:1801001:122</t>
  </si>
  <si>
    <t>24:25:1801001:137</t>
  </si>
  <si>
    <t>24:25:1801001:167</t>
  </si>
  <si>
    <t>24:25:1801001:139</t>
  </si>
  <si>
    <t>24:25:1801001:104</t>
  </si>
  <si>
    <t>24ЕК 921433</t>
  </si>
  <si>
    <t>24:25:1701001:436-24/118/2017-1</t>
  </si>
  <si>
    <t>24:25:4701019:8-24/097/2017-2</t>
  </si>
  <si>
    <t>24ЕМ 070477</t>
  </si>
  <si>
    <t>24ЕМ 070478</t>
  </si>
  <si>
    <t>24ЕМ 070479</t>
  </si>
  <si>
    <t>24ЕМ 070480</t>
  </si>
  <si>
    <t>24ЕМ 070483</t>
  </si>
  <si>
    <t>24ЕМ 070482</t>
  </si>
  <si>
    <t>24ЕМ 070481</t>
  </si>
  <si>
    <t>Земельные участк, для ведения личного подсобного хозяйства</t>
  </si>
  <si>
    <t>земельный участок для размещения нежилого здания-склада</t>
  </si>
  <si>
    <t>площадка ПТБО</t>
  </si>
  <si>
    <t>Малоэтажная многоквартирная жилая застройка</t>
  </si>
  <si>
    <t>земельный участок общего пользования</t>
  </si>
  <si>
    <t>Красноярский край, Минусинский р-н,с. Тесь, пер.Зеленый, 17"б"</t>
  </si>
  <si>
    <t>Красноярский край, Минусинский р-н,900 метров на уго-восток от с.Тесь</t>
  </si>
  <si>
    <t>Красноярский край, Минусинский р-н, с. Тесь,  ул. Норильская , 2б-1</t>
  </si>
  <si>
    <t>Красноярский край, Минусинский р-н, с. Тесь,  ул. Строителей 25</t>
  </si>
  <si>
    <t>Красноярский край, Минусинский р-н, с. Тесь, ул.Мира 16 А-1</t>
  </si>
  <si>
    <t>Красноярский край, Минусинский р-н, с. Тесь,  ул. Строителей 8 "А"</t>
  </si>
  <si>
    <t>24:25:4701034:58</t>
  </si>
  <si>
    <t>24:25:0701003:197</t>
  </si>
  <si>
    <t>24:25:4701053:584</t>
  </si>
  <si>
    <t>24:25:4701053:190</t>
  </si>
  <si>
    <t>24:25:4701032:245</t>
  </si>
  <si>
    <t>24:25:4701053:183</t>
  </si>
  <si>
    <t>24ЕЛ 390311</t>
  </si>
  <si>
    <t>84 ЕЛ 463237</t>
  </si>
  <si>
    <t>24:25:4701053:584-24/097/2018-1</t>
  </si>
  <si>
    <t>24ЕЛ 179225</t>
  </si>
  <si>
    <t>24:25:4701032:245-24/097/2018-1</t>
  </si>
  <si>
    <t>24ЕК 815168</t>
  </si>
  <si>
    <t>не определена</t>
  </si>
  <si>
    <t xml:space="preserve">Прочие земельные участки </t>
  </si>
  <si>
    <t>Земельные участки</t>
  </si>
  <si>
    <t>ИТОГО:</t>
  </si>
  <si>
    <t>ВСЕГО:</t>
  </si>
  <si>
    <t>Сооружения</t>
  </si>
  <si>
    <t>Автомобильные дороги</t>
  </si>
  <si>
    <t>автомобильная дорога</t>
  </si>
  <si>
    <t>24:25:0000000:2820</t>
  </si>
  <si>
    <t>24:25:0000000:4486</t>
  </si>
  <si>
    <t>24:25:0000000:3064</t>
  </si>
  <si>
    <t>24:25:0000000:3055</t>
  </si>
  <si>
    <t>24:25:0000000:3065</t>
  </si>
  <si>
    <t>24:25:0000000:3170</t>
  </si>
  <si>
    <t>24:25:0000000:3162</t>
  </si>
  <si>
    <t>24:25:0000000:3164</t>
  </si>
  <si>
    <t>24:25:0000000:3166</t>
  </si>
  <si>
    <t>24:25:0000000:3161</t>
  </si>
  <si>
    <t>24:25:0000000:3075</t>
  </si>
  <si>
    <t>24:25:0000000:2821</t>
  </si>
  <si>
    <t>24:25:0000000:3086</t>
  </si>
  <si>
    <t>24:25:0000000:3087</t>
  </si>
  <si>
    <t>24:25:0000000:3084</t>
  </si>
  <si>
    <t>24:25:0000000:3066</t>
  </si>
  <si>
    <t>24:25:0000000:3160</t>
  </si>
  <si>
    <t>24:25:0000000:3059</t>
  </si>
  <si>
    <t>24:25:0000000:3169</t>
  </si>
  <si>
    <t>24:25:0000000:3061</t>
  </si>
  <si>
    <t>24:25:0000000:3063</t>
  </si>
  <si>
    <t>24:25:0000000:3167</t>
  </si>
  <si>
    <t>24:25:0000000:3168</t>
  </si>
  <si>
    <t>24:25:0000000:3171</t>
  </si>
  <si>
    <t>24ЕК 592490</t>
  </si>
  <si>
    <t>24ЕЛ 367377</t>
  </si>
  <si>
    <t>24ЕК 921416</t>
  </si>
  <si>
    <t>24ЕК 814494</t>
  </si>
  <si>
    <t>24ЕК 921415</t>
  </si>
  <si>
    <t>24ЕЛ 020088</t>
  </si>
  <si>
    <t>24ЕЛ 019127</t>
  </si>
  <si>
    <t>24ЕЛ 020085</t>
  </si>
  <si>
    <t>24ЕЛ 019124</t>
  </si>
  <si>
    <t>24ЕЛ 019128</t>
  </si>
  <si>
    <t>24ЕЛ 020084</t>
  </si>
  <si>
    <t>24ЕК 922095</t>
  </si>
  <si>
    <t>24ЕК 592489</t>
  </si>
  <si>
    <t>24ЕК 922094</t>
  </si>
  <si>
    <t>24ЕК 922093</t>
  </si>
  <si>
    <t>24ЕК 922092</t>
  </si>
  <si>
    <t>24ЕК 921417</t>
  </si>
  <si>
    <t>24ЕЛ 019123</t>
  </si>
  <si>
    <t>24ЕК 921414</t>
  </si>
  <si>
    <t>24ЕЛ 020087</t>
  </si>
  <si>
    <t>24ЕК 814495</t>
  </si>
  <si>
    <t>24ЕК 921413</t>
  </si>
  <si>
    <t>24ЕЛ 019126</t>
  </si>
  <si>
    <t>24ЕЛ 020086</t>
  </si>
  <si>
    <t>24ЕЛ 019125</t>
  </si>
  <si>
    <t>24:25:0000000:3028</t>
  </si>
  <si>
    <t>24:25:0000000:3027</t>
  </si>
  <si>
    <t>24:25:0000000:3029</t>
  </si>
  <si>
    <t>24:25:0000000:3030</t>
  </si>
  <si>
    <t>24:25:0702003:81</t>
  </si>
  <si>
    <t>24ЕК 535863</t>
  </si>
  <si>
    <t>24ЕК 535861</t>
  </si>
  <si>
    <t>24ЕК 535862</t>
  </si>
  <si>
    <t>24ЕК 922091</t>
  </si>
  <si>
    <t>24ЕК 535864</t>
  </si>
  <si>
    <t>24:25:1701001:1789</t>
  </si>
  <si>
    <t>24:25:1701001:1787</t>
  </si>
  <si>
    <t>24:25:0000000:3042</t>
  </si>
  <si>
    <t>24:25:1701001:1788</t>
  </si>
  <si>
    <t>24:25:0000000:2986</t>
  </si>
  <si>
    <t>24ЕК 535859</t>
  </si>
  <si>
    <t>24ЕК 535857</t>
  </si>
  <si>
    <t>24ЕК 535856</t>
  </si>
  <si>
    <t>24ЕК 535858</t>
  </si>
  <si>
    <t>24ЕК 535860</t>
  </si>
  <si>
    <t>Жилые дома</t>
  </si>
  <si>
    <t>жилой дом</t>
  </si>
  <si>
    <t>с. Тесь, пер. Зеленая 17 А вк1</t>
  </si>
  <si>
    <t>с. Тесь, пер. Зеленая 17 А вк2</t>
  </si>
  <si>
    <t>с.Б.Иня ул.Мира 1</t>
  </si>
  <si>
    <t>с.Тесь ул.Набережная 9</t>
  </si>
  <si>
    <t>с.Большая Иня, ул.Ленина 71</t>
  </si>
  <si>
    <t>Прочие зания и сооружения</t>
  </si>
  <si>
    <t>склад</t>
  </si>
  <si>
    <t>здание узла связи</t>
  </si>
  <si>
    <t>с.Тесь пер.Зеленая 17Б</t>
  </si>
  <si>
    <t>с. Тесь, ул. Мира, ул. 15</t>
  </si>
  <si>
    <t>Площадка для накопления отходов потребления</t>
  </si>
  <si>
    <t>мемориальный комплекс воинам ВОВ</t>
  </si>
  <si>
    <t>борта хоккейной коробки</t>
  </si>
  <si>
    <t>Красноярский край, Минусинский р-н, с. Тесь</t>
  </si>
  <si>
    <t>Красноярский край, Минусинский р-н, с. Тесь,  ул. Строителей 6</t>
  </si>
  <si>
    <t>Наименование движимого имущества</t>
  </si>
  <si>
    <t>Реквизиты документов  - оснований возникновения  права</t>
  </si>
  <si>
    <t>Транспортные средства</t>
  </si>
  <si>
    <t>Автобус ПАЗ 32054</t>
  </si>
  <si>
    <t>УАЗ-3962</t>
  </si>
  <si>
    <t>ГАЗ 3307</t>
  </si>
  <si>
    <t>ГАЗ-31105</t>
  </si>
  <si>
    <t>Остаточная стоимость, руб на 01.04.2019г.</t>
  </si>
  <si>
    <t>Объекты уличного освещения кварталов А,Б, В,Г</t>
  </si>
  <si>
    <t>Автопавильон для остановки маршрутного транспорта Б-Иня</t>
  </si>
  <si>
    <t>Автопавильон для остановки маршрутного транспорта ул.Норильская с.Тесь</t>
  </si>
  <si>
    <t>Автопавильон для остановки маршрутного транспорта ул.Строителей с.Тесь</t>
  </si>
  <si>
    <t>Остановка автобусная</t>
  </si>
  <si>
    <t>Автопавильон с.Тесь</t>
  </si>
  <si>
    <t>Навес с прилавком Б-Иня</t>
  </si>
  <si>
    <t>Обелиск мраморный (М-Иня)</t>
  </si>
  <si>
    <t>Плита мемориальная гранитная с именным гравированием</t>
  </si>
  <si>
    <t>Плита гранитная облицовочная</t>
  </si>
  <si>
    <t>Силовой комплекс (тренажерный зал школа с.Тесь)</t>
  </si>
  <si>
    <t>Машина Смита РСМ-144 (комплекс в школе с.Тесь)</t>
  </si>
  <si>
    <t>Рама с приводом</t>
  </si>
  <si>
    <t>Режущий механизм КРН</t>
  </si>
  <si>
    <t>металлический емкость 40 м3</t>
  </si>
  <si>
    <t>источник бесперебойного питания с аккумуляторными батареями с.Тесь</t>
  </si>
  <si>
    <t>Системный блок в сборе</t>
  </si>
  <si>
    <t>Система видеонабюдения</t>
  </si>
  <si>
    <t>Цифровой тахограф с блоком СКЗИ</t>
  </si>
  <si>
    <t>Основные средства свыше 40т.руб</t>
  </si>
  <si>
    <t>Итого:</t>
  </si>
  <si>
    <t>Трактор ДТ-75</t>
  </si>
  <si>
    <t>24:25:07010011:44-24/097/2018-2</t>
  </si>
  <si>
    <t>24:25:4701034:54</t>
  </si>
  <si>
    <t>24ЕЛ 320924</t>
  </si>
  <si>
    <t>24:25:4701034:55</t>
  </si>
  <si>
    <t>24 ЕЛ 320925</t>
  </si>
  <si>
    <t>24:25:1701001:1759</t>
  </si>
  <si>
    <t>24:25:1701001:1759-24/095/2017-2</t>
  </si>
  <si>
    <t>24:25:4701019:52</t>
  </si>
  <si>
    <t>24:25:4701019:52-24/097/2017-2</t>
  </si>
  <si>
    <t>24:25:1701001:1932</t>
  </si>
  <si>
    <t>24:25:1701001:1932-24/121/2017-3</t>
  </si>
  <si>
    <t>24:25:4701034:53</t>
  </si>
  <si>
    <t>24ЕЛ 390312</t>
  </si>
  <si>
    <t>24:25:47010023:108</t>
  </si>
  <si>
    <t>24ЕК 535529</t>
  </si>
  <si>
    <t>Заключение №02/03/12 от 03.12.2014г.</t>
  </si>
  <si>
    <t>03.12.2014г.</t>
  </si>
  <si>
    <t>Товарная накладная  №366/2012 от 25.12.2012г.</t>
  </si>
  <si>
    <t>25.12.2012г.</t>
  </si>
  <si>
    <t>ПТС 24 ОР 494991</t>
  </si>
  <si>
    <t>ПТС 52 МН 075767</t>
  </si>
  <si>
    <t>ПТС 73 КЕ 294533</t>
  </si>
  <si>
    <t>ПТС 24 МЕ 265070</t>
  </si>
  <si>
    <t>АКТ према - передачи №6 от 17.03.2011г.</t>
  </si>
  <si>
    <t>Гражданско - правовой договор №30 от 01.07.2012г.</t>
  </si>
  <si>
    <t>Гражданско - правовой договор №12 от 01.10.2014г.</t>
  </si>
  <si>
    <t>06.10.2014г.</t>
  </si>
  <si>
    <t>01.10.2014г.</t>
  </si>
  <si>
    <t>Накладная №42 от 01.04.2015г. ИП Спиренкина М.А.</t>
  </si>
  <si>
    <t>Товарная накладная №1632 от 20.10.2007</t>
  </si>
  <si>
    <t>Товарная накладная №1633 от 20.10.2007</t>
  </si>
  <si>
    <t>ПСМ RU CB 194840</t>
  </si>
  <si>
    <t>Товарная накладная №198165 от 21.12.2009</t>
  </si>
  <si>
    <t>Товарная накладная №31 от 21.12.2009</t>
  </si>
  <si>
    <t>Товарная накладная М01702001 от 01.02.2017г. ООО "Софт-Сервис"</t>
  </si>
  <si>
    <t>Товарная накладная № УТ-707 от 29.05.2017г. ООО "Вектор"</t>
  </si>
  <si>
    <t>Товарная накладная 4731 от 27.11.2017 ИП Анюгин Н.Г.</t>
  </si>
  <si>
    <t>Товарная накладная №15 от 03.07.2018г. ООО "Металлстанкосервис"</t>
  </si>
  <si>
    <t>Товарная накладная №16 от 03.07.2018г. ООО "Металлстанкосервис"</t>
  </si>
  <si>
    <t>Товарная накладная №17 от 03.07.2018г. ООО "Металлстанкосервис"</t>
  </si>
  <si>
    <t>Товарная накладная №24 от 10.12.2012г.</t>
  </si>
  <si>
    <t>Товарная накладная №12 от 01.10.2014г. ИП Тадышев С.А.</t>
  </si>
  <si>
    <t>Товарная накладная №24 от 03.10.2014г. ИП Романов Е.С.</t>
  </si>
  <si>
    <t>Товарная накладная №24 от 02.10.2014г. ИП Романова Е.Ю.</t>
  </si>
  <si>
    <t>Товарная накладная №41 от 01.04.2015г. ИП Спиренкина М.А.</t>
  </si>
  <si>
    <t>РАЗДЕЛ 1</t>
  </si>
  <si>
    <t>РАЗДЕЛ 2</t>
  </si>
  <si>
    <t>сведения омуниципальном  движимом имуществе Тесинского сельсовета</t>
  </si>
  <si>
    <t>сведения о муниципальном недвижимом имуществе Тесинского сельсовета</t>
  </si>
  <si>
    <t>Глава Тесинского сельсовета</t>
  </si>
  <si>
    <t>А.А. Зотов</t>
  </si>
  <si>
    <t>______________</t>
  </si>
  <si>
    <t>____________ А.А. Зотов</t>
  </si>
  <si>
    <t>земельный участок для эксплуатации дороги</t>
  </si>
  <si>
    <t>земельный участок для размещения промбазы</t>
  </si>
  <si>
    <t>земельный участок для ведения личного подсобного хозяйства</t>
  </si>
  <si>
    <t>земельный участок для парковки автомобилей, проходов</t>
  </si>
  <si>
    <t>земельный участок для строительства автоматической метеорологической станции</t>
  </si>
  <si>
    <t>Договор найма жилого помещения специализированного жилого фонда №3-01.2019 от 11.01.2019</t>
  </si>
  <si>
    <t>Договор найма жилого помещения специализированного жилого фонда №1-01.2019 от 11.01.2019</t>
  </si>
  <si>
    <t>Договор найма жилого помещения специализированного жилого фонда №1-09.2018 от 01.09.2018</t>
  </si>
  <si>
    <t>Договор найма жилого помещения специализированного жилого фонда №2-01.2019 от 11.01.2019</t>
  </si>
  <si>
    <t>Договор аренды №03-10-18 от 07.09.2018</t>
  </si>
  <si>
    <t>Договор аренды №04-10-18 от 07.09.2018</t>
  </si>
  <si>
    <t>Договор аренды №05-10-18 от 07.09.2018</t>
  </si>
  <si>
    <t>Договор аренды №180618/8347544/02-1 от 26.07.2018</t>
  </si>
  <si>
    <t>Договор аренды №180618/8347544/02-2 от 26.07.2018</t>
  </si>
  <si>
    <t>Договор аренды №1 от 19.02.2015</t>
  </si>
  <si>
    <t>Договор аренды №05-0317 от 06.03.2017</t>
  </si>
  <si>
    <t>Договор аренды №06-0317 от 06.03.2017</t>
  </si>
  <si>
    <t>Договор аренды №б/н от 27.02.2017</t>
  </si>
  <si>
    <t>Договор аренды №б/н от 22.04.2016</t>
  </si>
  <si>
    <t>Договор аренды №020816/8347544/03 от 11.09.2016</t>
  </si>
  <si>
    <t>РАЗДЕЛ 3</t>
  </si>
  <si>
    <t>сведения омуниципальных унитарных предприятиях , муниципальных учреждениях, хозяйственных обществах, товариществах, акциях , долях в уставном капитале Тесинского сельсовета</t>
  </si>
  <si>
    <t>Наименование и организационно - правовая форма</t>
  </si>
  <si>
    <t>Адрес (местонахождение)</t>
  </si>
  <si>
    <t>Реквизиты документов основания юридического лица</t>
  </si>
  <si>
    <t>Основной государственный регистрационный номер и дата государственной регистраци</t>
  </si>
  <si>
    <t>Размер уставного фонда</t>
  </si>
  <si>
    <t xml:space="preserve">Размер доли </t>
  </si>
  <si>
    <t xml:space="preserve">Данные о балансовой и остаточной стоимости основных средсв </t>
  </si>
  <si>
    <t>Среднесписочная численность работников</t>
  </si>
  <si>
    <t xml:space="preserve">Постановление № 550-П
Администрации Минусинского района, акт приема передачи имущества от 09.08.2016 г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</si>
</sst>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2" fontId="2" fillId="0" borderId="12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/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/>
    <xf numFmtId="0" fontId="8" fillId="2" borderId="5" xfId="0" applyFont="1" applyFill="1" applyBorder="1" applyAlignment="1">
      <alignment vertical="center"/>
    </xf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7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0" fontId="10" fillId="0" borderId="18" xfId="0" applyFont="1" applyBorder="1" applyAlignment="1">
      <alignment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64" fontId="11" fillId="2" borderId="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0" borderId="28" xfId="0" applyFont="1" applyBorder="1" applyAlignment="1">
      <alignment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33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wrapText="1"/>
    </xf>
    <xf numFmtId="2" fontId="14" fillId="0" borderId="18" xfId="0" applyNumberFormat="1" applyFont="1" applyBorder="1" applyAlignment="1">
      <alignment wrapText="1"/>
    </xf>
    <xf numFmtId="164" fontId="14" fillId="2" borderId="1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Border="1" applyAlignment="1">
      <alignment wrapText="1"/>
    </xf>
    <xf numFmtId="2" fontId="14" fillId="0" borderId="28" xfId="0" applyNumberFormat="1" applyFont="1" applyBorder="1" applyAlignment="1">
      <alignment wrapText="1"/>
    </xf>
    <xf numFmtId="164" fontId="14" fillId="2" borderId="2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workbookViewId="0">
      <selection activeCell="D4" sqref="D4"/>
    </sheetView>
  </sheetViews>
  <sheetFormatPr defaultRowHeight="15" x14ac:dyDescent="0.25"/>
  <cols>
    <col min="1" max="1" width="5.5703125" customWidth="1"/>
    <col min="2" max="2" width="12.140625" customWidth="1"/>
    <col min="3" max="3" width="12.42578125" customWidth="1"/>
    <col min="4" max="4" width="9" customWidth="1"/>
    <col min="5" max="5" width="9.5703125" customWidth="1"/>
    <col min="6" max="6" width="10.42578125" customWidth="1"/>
    <col min="7" max="7" width="10.5703125" customWidth="1"/>
    <col min="8" max="8" width="9.140625" customWidth="1"/>
    <col min="9" max="9" width="10" customWidth="1"/>
    <col min="10" max="10" width="9.7109375" customWidth="1"/>
    <col min="11" max="11" width="6" customWidth="1"/>
    <col min="12" max="12" width="11.28515625" customWidth="1"/>
    <col min="13" max="13" width="13" customWidth="1"/>
    <col min="14" max="14" width="12.5703125" customWidth="1"/>
  </cols>
  <sheetData>
    <row r="1" spans="1:14" ht="18.75" x14ac:dyDescent="0.3">
      <c r="F1" s="42" t="s">
        <v>403</v>
      </c>
      <c r="I1" s="40"/>
      <c r="K1" s="42"/>
    </row>
    <row r="2" spans="1:14" ht="18.75" x14ac:dyDescent="0.3">
      <c r="F2" s="42" t="s">
        <v>406</v>
      </c>
      <c r="G2" s="42"/>
      <c r="H2" s="42"/>
      <c r="I2" s="42"/>
      <c r="J2" s="42"/>
      <c r="K2" s="42"/>
    </row>
    <row r="4" spans="1:14" s="45" customFormat="1" ht="126.75" customHeight="1" thickBot="1" x14ac:dyDescent="0.25">
      <c r="A4" s="44" t="s">
        <v>0</v>
      </c>
      <c r="B4" s="44" t="s">
        <v>1</v>
      </c>
      <c r="C4" s="44" t="s">
        <v>2</v>
      </c>
      <c r="D4" s="44" t="s">
        <v>3</v>
      </c>
      <c r="E4" s="44" t="s">
        <v>120</v>
      </c>
      <c r="F4" s="44" t="s">
        <v>4</v>
      </c>
      <c r="G4" s="44" t="s">
        <v>5</v>
      </c>
      <c r="H4" s="44" t="s">
        <v>6</v>
      </c>
      <c r="I4" s="44" t="s">
        <v>335</v>
      </c>
      <c r="J4" s="44" t="s">
        <v>7</v>
      </c>
      <c r="K4" s="44" t="s">
        <v>8</v>
      </c>
      <c r="L4" s="44" t="s">
        <v>9</v>
      </c>
      <c r="M4" s="44" t="s">
        <v>10</v>
      </c>
      <c r="N4" s="44" t="s">
        <v>11</v>
      </c>
    </row>
    <row r="5" spans="1:14" s="168" customFormat="1" ht="15.75" customHeight="1" thickBot="1" x14ac:dyDescent="0.25">
      <c r="A5" s="171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  <c r="G5" s="172">
        <v>7</v>
      </c>
      <c r="H5" s="172">
        <v>8</v>
      </c>
      <c r="I5" s="172">
        <v>9</v>
      </c>
      <c r="J5" s="172">
        <v>10</v>
      </c>
      <c r="K5" s="172">
        <v>11</v>
      </c>
      <c r="L5" s="172">
        <v>12</v>
      </c>
      <c r="M5" s="172">
        <v>13</v>
      </c>
      <c r="N5" s="173">
        <v>14</v>
      </c>
    </row>
    <row r="6" spans="1:14" s="45" customFormat="1" ht="13.5" customHeight="1" x14ac:dyDescent="0.2">
      <c r="A6" s="210" t="s">
        <v>236</v>
      </c>
      <c r="B6" s="211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4" s="45" customFormat="1" ht="39.75" customHeight="1" x14ac:dyDescent="0.2">
      <c r="A7" s="212" t="s">
        <v>411</v>
      </c>
      <c r="B7" s="213"/>
      <c r="C7" s="46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s="61" customFormat="1" ht="84" x14ac:dyDescent="0.2">
      <c r="A8" s="51">
        <v>1</v>
      </c>
      <c r="B8" s="53" t="s">
        <v>411</v>
      </c>
      <c r="C8" s="53" t="s">
        <v>47</v>
      </c>
      <c r="D8" s="52" t="s">
        <v>12</v>
      </c>
      <c r="E8" s="55">
        <v>1418</v>
      </c>
      <c r="F8" s="56">
        <v>207836.26</v>
      </c>
      <c r="G8" s="56">
        <v>207836.26</v>
      </c>
      <c r="H8" s="57">
        <v>0</v>
      </c>
      <c r="I8" s="56">
        <v>207836.26</v>
      </c>
      <c r="J8" s="58">
        <v>41478</v>
      </c>
      <c r="K8" s="52" t="s">
        <v>119</v>
      </c>
      <c r="L8" s="54" t="s">
        <v>82</v>
      </c>
      <c r="M8" s="72" t="s">
        <v>117</v>
      </c>
      <c r="N8" s="60" t="s">
        <v>118</v>
      </c>
    </row>
    <row r="9" spans="1:14" s="61" customFormat="1" ht="84" x14ac:dyDescent="0.2">
      <c r="A9" s="51">
        <v>2</v>
      </c>
      <c r="B9" s="53" t="s">
        <v>411</v>
      </c>
      <c r="C9" s="53" t="s">
        <v>48</v>
      </c>
      <c r="D9" s="52" t="s">
        <v>13</v>
      </c>
      <c r="E9" s="55">
        <v>3888</v>
      </c>
      <c r="F9" s="56">
        <v>569864.16</v>
      </c>
      <c r="G9" s="56">
        <v>569864.16</v>
      </c>
      <c r="H9" s="57">
        <v>0</v>
      </c>
      <c r="I9" s="56">
        <v>569864.16</v>
      </c>
      <c r="J9" s="58">
        <v>41478</v>
      </c>
      <c r="K9" s="52" t="s">
        <v>119</v>
      </c>
      <c r="L9" s="54" t="s">
        <v>83</v>
      </c>
      <c r="M9" s="72" t="s">
        <v>117</v>
      </c>
      <c r="N9" s="60" t="s">
        <v>118</v>
      </c>
    </row>
    <row r="10" spans="1:14" s="61" customFormat="1" ht="96" x14ac:dyDescent="0.2">
      <c r="A10" s="51">
        <v>3</v>
      </c>
      <c r="B10" s="53" t="s">
        <v>411</v>
      </c>
      <c r="C10" s="53" t="s">
        <v>49</v>
      </c>
      <c r="D10" s="52" t="s">
        <v>14</v>
      </c>
      <c r="E10" s="55">
        <v>1425</v>
      </c>
      <c r="F10" s="56">
        <v>208862.25</v>
      </c>
      <c r="G10" s="56">
        <v>208862.25</v>
      </c>
      <c r="H10" s="57">
        <v>0</v>
      </c>
      <c r="I10" s="56">
        <v>208862.25</v>
      </c>
      <c r="J10" s="58">
        <v>41478</v>
      </c>
      <c r="K10" s="52" t="s">
        <v>119</v>
      </c>
      <c r="L10" s="54" t="s">
        <v>84</v>
      </c>
      <c r="M10" s="72" t="s">
        <v>117</v>
      </c>
      <c r="N10" s="60" t="s">
        <v>118</v>
      </c>
    </row>
    <row r="11" spans="1:14" s="61" customFormat="1" ht="84" x14ac:dyDescent="0.2">
      <c r="A11" s="51">
        <v>4</v>
      </c>
      <c r="B11" s="53" t="s">
        <v>411</v>
      </c>
      <c r="C11" s="53" t="s">
        <v>50</v>
      </c>
      <c r="D11" s="52" t="s">
        <v>15</v>
      </c>
      <c r="E11" s="55">
        <v>11007</v>
      </c>
      <c r="F11" s="56">
        <v>1613295.99</v>
      </c>
      <c r="G11" s="56">
        <v>1613295.99</v>
      </c>
      <c r="H11" s="57">
        <v>0</v>
      </c>
      <c r="I11" s="56">
        <v>1613295.99</v>
      </c>
      <c r="J11" s="58">
        <v>41478</v>
      </c>
      <c r="K11" s="52" t="s">
        <v>119</v>
      </c>
      <c r="L11" s="54" t="s">
        <v>85</v>
      </c>
      <c r="M11" s="72" t="s">
        <v>117</v>
      </c>
      <c r="N11" s="60" t="s">
        <v>118</v>
      </c>
    </row>
    <row r="12" spans="1:14" s="61" customFormat="1" ht="78.75" x14ac:dyDescent="0.2">
      <c r="A12" s="51">
        <v>5</v>
      </c>
      <c r="B12" s="53" t="s">
        <v>411</v>
      </c>
      <c r="C12" s="53" t="s">
        <v>51</v>
      </c>
      <c r="D12" s="52" t="s">
        <v>16</v>
      </c>
      <c r="E12" s="55">
        <v>7155</v>
      </c>
      <c r="F12" s="56">
        <v>1048708.3500000001</v>
      </c>
      <c r="G12" s="56">
        <v>1048708.3500000001</v>
      </c>
      <c r="H12" s="57">
        <v>0</v>
      </c>
      <c r="I12" s="56">
        <v>1048708.3500000001</v>
      </c>
      <c r="J12" s="58">
        <v>41478</v>
      </c>
      <c r="K12" s="52" t="s">
        <v>119</v>
      </c>
      <c r="L12" s="54" t="s">
        <v>86</v>
      </c>
      <c r="M12" s="72" t="s">
        <v>117</v>
      </c>
      <c r="N12" s="60" t="s">
        <v>118</v>
      </c>
    </row>
    <row r="13" spans="1:14" s="61" customFormat="1" ht="78.75" x14ac:dyDescent="0.2">
      <c r="A13" s="51">
        <v>6</v>
      </c>
      <c r="B13" s="53" t="s">
        <v>411</v>
      </c>
      <c r="C13" s="53" t="s">
        <v>52</v>
      </c>
      <c r="D13" s="52" t="s">
        <v>17</v>
      </c>
      <c r="E13" s="55">
        <v>7363</v>
      </c>
      <c r="F13" s="56">
        <v>1079194.9099999999</v>
      </c>
      <c r="G13" s="56">
        <v>1079194.9099999999</v>
      </c>
      <c r="H13" s="57">
        <v>0</v>
      </c>
      <c r="I13" s="56">
        <v>1079194.9099999999</v>
      </c>
      <c r="J13" s="58">
        <v>41478</v>
      </c>
      <c r="K13" s="52" t="s">
        <v>119</v>
      </c>
      <c r="L13" s="54" t="s">
        <v>87</v>
      </c>
      <c r="M13" s="72" t="s">
        <v>117</v>
      </c>
      <c r="N13" s="60" t="s">
        <v>118</v>
      </c>
    </row>
    <row r="14" spans="1:14" s="61" customFormat="1" ht="78.75" x14ac:dyDescent="0.2">
      <c r="A14" s="51">
        <v>7</v>
      </c>
      <c r="B14" s="53" t="s">
        <v>411</v>
      </c>
      <c r="C14" s="53" t="s">
        <v>53</v>
      </c>
      <c r="D14" s="52" t="s">
        <v>18</v>
      </c>
      <c r="E14" s="55">
        <v>7446</v>
      </c>
      <c r="F14" s="56">
        <v>1091360.22</v>
      </c>
      <c r="G14" s="56">
        <v>1091360.22</v>
      </c>
      <c r="H14" s="57">
        <v>0</v>
      </c>
      <c r="I14" s="56">
        <v>1091360.22</v>
      </c>
      <c r="J14" s="58">
        <v>41478</v>
      </c>
      <c r="K14" s="52" t="s">
        <v>119</v>
      </c>
      <c r="L14" s="54" t="s">
        <v>88</v>
      </c>
      <c r="M14" s="72" t="s">
        <v>117</v>
      </c>
      <c r="N14" s="60" t="s">
        <v>118</v>
      </c>
    </row>
    <row r="15" spans="1:14" s="61" customFormat="1" ht="84" x14ac:dyDescent="0.2">
      <c r="A15" s="51">
        <v>8</v>
      </c>
      <c r="B15" s="53" t="s">
        <v>411</v>
      </c>
      <c r="C15" s="63" t="s">
        <v>54</v>
      </c>
      <c r="D15" s="62" t="s">
        <v>19</v>
      </c>
      <c r="E15" s="65">
        <v>3508</v>
      </c>
      <c r="F15" s="66">
        <v>514167.56</v>
      </c>
      <c r="G15" s="66">
        <v>514167.56</v>
      </c>
      <c r="H15" s="57">
        <v>0</v>
      </c>
      <c r="I15" s="66">
        <v>514167.56</v>
      </c>
      <c r="J15" s="58">
        <v>41435</v>
      </c>
      <c r="K15" s="52" t="s">
        <v>119</v>
      </c>
      <c r="L15" s="64" t="s">
        <v>89</v>
      </c>
      <c r="M15" s="72" t="s">
        <v>117</v>
      </c>
      <c r="N15" s="60" t="s">
        <v>118</v>
      </c>
    </row>
    <row r="16" spans="1:14" s="61" customFormat="1" ht="84" x14ac:dyDescent="0.2">
      <c r="A16" s="51">
        <v>9</v>
      </c>
      <c r="B16" s="53" t="s">
        <v>411</v>
      </c>
      <c r="C16" s="63" t="s">
        <v>55</v>
      </c>
      <c r="D16" s="62" t="s">
        <v>20</v>
      </c>
      <c r="E16" s="65">
        <v>4160</v>
      </c>
      <c r="F16" s="66">
        <v>609731.19999999995</v>
      </c>
      <c r="G16" s="66">
        <v>609731.19999999995</v>
      </c>
      <c r="H16" s="57">
        <v>0</v>
      </c>
      <c r="I16" s="66">
        <v>609731.19999999995</v>
      </c>
      <c r="J16" s="58">
        <v>41478</v>
      </c>
      <c r="K16" s="52" t="s">
        <v>119</v>
      </c>
      <c r="L16" s="64" t="s">
        <v>90</v>
      </c>
      <c r="M16" s="72" t="s">
        <v>117</v>
      </c>
      <c r="N16" s="60" t="s">
        <v>118</v>
      </c>
    </row>
    <row r="17" spans="1:14" s="61" customFormat="1" ht="78.75" x14ac:dyDescent="0.2">
      <c r="A17" s="51">
        <v>10</v>
      </c>
      <c r="B17" s="53" t="s">
        <v>411</v>
      </c>
      <c r="C17" s="63" t="s">
        <v>56</v>
      </c>
      <c r="D17" s="62" t="s">
        <v>21</v>
      </c>
      <c r="E17" s="67">
        <v>4481</v>
      </c>
      <c r="F17" s="68">
        <v>656780.17000000004</v>
      </c>
      <c r="G17" s="68">
        <v>656780.17000000004</v>
      </c>
      <c r="H17" s="57">
        <v>0</v>
      </c>
      <c r="I17" s="68">
        <v>656780.17000000004</v>
      </c>
      <c r="J17" s="58">
        <v>41478</v>
      </c>
      <c r="K17" s="52" t="s">
        <v>119</v>
      </c>
      <c r="L17" s="64" t="s">
        <v>91</v>
      </c>
      <c r="M17" s="72" t="s">
        <v>117</v>
      </c>
      <c r="N17" s="60" t="s">
        <v>118</v>
      </c>
    </row>
    <row r="18" spans="1:14" s="61" customFormat="1" ht="84" x14ac:dyDescent="0.2">
      <c r="A18" s="51">
        <v>11</v>
      </c>
      <c r="B18" s="53" t="s">
        <v>411</v>
      </c>
      <c r="C18" s="63" t="s">
        <v>57</v>
      </c>
      <c r="D18" s="62" t="s">
        <v>22</v>
      </c>
      <c r="E18" s="67">
        <v>6006</v>
      </c>
      <c r="F18" s="68">
        <v>880290.42</v>
      </c>
      <c r="G18" s="68">
        <v>880290.42</v>
      </c>
      <c r="H18" s="57">
        <v>0</v>
      </c>
      <c r="I18" s="68">
        <v>880290.42</v>
      </c>
      <c r="J18" s="58">
        <v>41478</v>
      </c>
      <c r="K18" s="52" t="s">
        <v>119</v>
      </c>
      <c r="L18" s="64" t="s">
        <v>92</v>
      </c>
      <c r="M18" s="72" t="s">
        <v>117</v>
      </c>
      <c r="N18" s="60" t="s">
        <v>118</v>
      </c>
    </row>
    <row r="19" spans="1:14" s="61" customFormat="1" ht="84" x14ac:dyDescent="0.2">
      <c r="A19" s="51">
        <v>12</v>
      </c>
      <c r="B19" s="53" t="s">
        <v>411</v>
      </c>
      <c r="C19" s="63" t="s">
        <v>58</v>
      </c>
      <c r="D19" s="62" t="s">
        <v>23</v>
      </c>
      <c r="E19" s="67">
        <v>9641</v>
      </c>
      <c r="F19" s="68">
        <v>1413081.37</v>
      </c>
      <c r="G19" s="68">
        <v>1413081.37</v>
      </c>
      <c r="H19" s="57">
        <v>0</v>
      </c>
      <c r="I19" s="68">
        <v>1413081.37</v>
      </c>
      <c r="J19" s="58">
        <v>41044</v>
      </c>
      <c r="K19" s="52" t="s">
        <v>119</v>
      </c>
      <c r="L19" s="64" t="s">
        <v>93</v>
      </c>
      <c r="M19" s="72" t="s">
        <v>117</v>
      </c>
      <c r="N19" s="60" t="s">
        <v>118</v>
      </c>
    </row>
    <row r="20" spans="1:14" s="61" customFormat="1" ht="84" x14ac:dyDescent="0.2">
      <c r="A20" s="51">
        <v>13</v>
      </c>
      <c r="B20" s="53" t="s">
        <v>411</v>
      </c>
      <c r="C20" s="63" t="s">
        <v>59</v>
      </c>
      <c r="D20" s="62" t="s">
        <v>24</v>
      </c>
      <c r="E20" s="67">
        <v>16684</v>
      </c>
      <c r="F20" s="68">
        <v>2445373.88</v>
      </c>
      <c r="G20" s="68">
        <v>2445373.88</v>
      </c>
      <c r="H20" s="57">
        <v>0</v>
      </c>
      <c r="I20" s="68">
        <v>2445373.88</v>
      </c>
      <c r="J20" s="58">
        <v>41044</v>
      </c>
      <c r="K20" s="52" t="s">
        <v>119</v>
      </c>
      <c r="L20" s="64" t="s">
        <v>94</v>
      </c>
      <c r="M20" s="72" t="s">
        <v>117</v>
      </c>
      <c r="N20" s="60" t="s">
        <v>118</v>
      </c>
    </row>
    <row r="21" spans="1:14" s="61" customFormat="1" ht="84" x14ac:dyDescent="0.2">
      <c r="A21" s="51">
        <v>14</v>
      </c>
      <c r="B21" s="53" t="s">
        <v>411</v>
      </c>
      <c r="C21" s="63" t="s">
        <v>60</v>
      </c>
      <c r="D21" s="62" t="s">
        <v>25</v>
      </c>
      <c r="E21" s="67">
        <v>5073</v>
      </c>
      <c r="F21" s="68">
        <v>730461.27</v>
      </c>
      <c r="G21" s="68">
        <v>730461.27</v>
      </c>
      <c r="H21" s="57">
        <v>0</v>
      </c>
      <c r="I21" s="68">
        <v>730461.27</v>
      </c>
      <c r="J21" s="58">
        <v>41429</v>
      </c>
      <c r="K21" s="52" t="s">
        <v>119</v>
      </c>
      <c r="L21" s="64" t="s">
        <v>95</v>
      </c>
      <c r="M21" s="72" t="s">
        <v>117</v>
      </c>
      <c r="N21" s="60" t="s">
        <v>118</v>
      </c>
    </row>
    <row r="22" spans="1:14" s="61" customFormat="1" ht="78.75" x14ac:dyDescent="0.2">
      <c r="A22" s="51">
        <v>15</v>
      </c>
      <c r="B22" s="53" t="s">
        <v>411</v>
      </c>
      <c r="C22" s="63" t="s">
        <v>61</v>
      </c>
      <c r="D22" s="62" t="s">
        <v>26</v>
      </c>
      <c r="E22" s="67">
        <v>13867</v>
      </c>
      <c r="F22" s="68">
        <v>1996709.33</v>
      </c>
      <c r="G22" s="68">
        <v>1996709.33</v>
      </c>
      <c r="H22" s="57">
        <v>0</v>
      </c>
      <c r="I22" s="68">
        <v>1996709.33</v>
      </c>
      <c r="J22" s="58">
        <v>41429</v>
      </c>
      <c r="K22" s="52" t="s">
        <v>119</v>
      </c>
      <c r="L22" s="64" t="s">
        <v>96</v>
      </c>
      <c r="M22" s="72" t="s">
        <v>117</v>
      </c>
      <c r="N22" s="60" t="s">
        <v>118</v>
      </c>
    </row>
    <row r="23" spans="1:14" s="61" customFormat="1" ht="78.75" x14ac:dyDescent="0.2">
      <c r="A23" s="51">
        <v>16</v>
      </c>
      <c r="B23" s="53" t="s">
        <v>411</v>
      </c>
      <c r="C23" s="63" t="s">
        <v>62</v>
      </c>
      <c r="D23" s="62" t="s">
        <v>27</v>
      </c>
      <c r="E23" s="67">
        <v>13747</v>
      </c>
      <c r="F23" s="68">
        <v>2014897.79</v>
      </c>
      <c r="G23" s="68">
        <v>2014897.79</v>
      </c>
      <c r="H23" s="57">
        <v>0</v>
      </c>
      <c r="I23" s="68">
        <v>2014897.79</v>
      </c>
      <c r="J23" s="58">
        <v>41429</v>
      </c>
      <c r="K23" s="52" t="s">
        <v>119</v>
      </c>
      <c r="L23" s="64" t="s">
        <v>97</v>
      </c>
      <c r="M23" s="72" t="s">
        <v>117</v>
      </c>
      <c r="N23" s="60" t="s">
        <v>118</v>
      </c>
    </row>
    <row r="24" spans="1:14" s="61" customFormat="1" ht="84" x14ac:dyDescent="0.2">
      <c r="A24" s="51">
        <v>17</v>
      </c>
      <c r="B24" s="53" t="s">
        <v>411</v>
      </c>
      <c r="C24" s="63" t="s">
        <v>63</v>
      </c>
      <c r="D24" s="62" t="s">
        <v>28</v>
      </c>
      <c r="E24" s="67">
        <v>9854</v>
      </c>
      <c r="F24" s="68">
        <v>1418877.46</v>
      </c>
      <c r="G24" s="68">
        <v>1418877.46</v>
      </c>
      <c r="H24" s="57">
        <v>0</v>
      </c>
      <c r="I24" s="68">
        <v>1418877.46</v>
      </c>
      <c r="J24" s="58">
        <v>41429</v>
      </c>
      <c r="K24" s="52" t="s">
        <v>119</v>
      </c>
      <c r="L24" s="64" t="s">
        <v>98</v>
      </c>
      <c r="M24" s="72" t="s">
        <v>117</v>
      </c>
      <c r="N24" s="60" t="s">
        <v>118</v>
      </c>
    </row>
    <row r="25" spans="1:14" s="61" customFormat="1" ht="78.75" x14ac:dyDescent="0.2">
      <c r="A25" s="51">
        <v>18</v>
      </c>
      <c r="B25" s="53" t="s">
        <v>411</v>
      </c>
      <c r="C25" s="63" t="s">
        <v>64</v>
      </c>
      <c r="D25" s="62" t="s">
        <v>29</v>
      </c>
      <c r="E25" s="67">
        <v>4643</v>
      </c>
      <c r="F25" s="68">
        <v>680524.51</v>
      </c>
      <c r="G25" s="68">
        <v>680524.51</v>
      </c>
      <c r="H25" s="57">
        <v>0</v>
      </c>
      <c r="I25" s="68">
        <v>680524.51</v>
      </c>
      <c r="J25" s="58">
        <v>41429</v>
      </c>
      <c r="K25" s="52" t="s">
        <v>119</v>
      </c>
      <c r="L25" s="64" t="s">
        <v>99</v>
      </c>
      <c r="M25" s="72" t="s">
        <v>117</v>
      </c>
      <c r="N25" s="60" t="s">
        <v>118</v>
      </c>
    </row>
    <row r="26" spans="1:14" s="61" customFormat="1" ht="78.75" x14ac:dyDescent="0.2">
      <c r="A26" s="51">
        <v>19</v>
      </c>
      <c r="B26" s="53" t="s">
        <v>411</v>
      </c>
      <c r="C26" s="63" t="s">
        <v>65</v>
      </c>
      <c r="D26" s="62" t="s">
        <v>30</v>
      </c>
      <c r="E26" s="67">
        <v>3760</v>
      </c>
      <c r="F26" s="68">
        <v>551103.19999999995</v>
      </c>
      <c r="G26" s="68">
        <v>551103.19999999995</v>
      </c>
      <c r="H26" s="57">
        <v>0</v>
      </c>
      <c r="I26" s="68">
        <v>551103.19999999995</v>
      </c>
      <c r="J26" s="58">
        <v>41435</v>
      </c>
      <c r="K26" s="52" t="s">
        <v>119</v>
      </c>
      <c r="L26" s="64" t="s">
        <v>100</v>
      </c>
      <c r="M26" s="72" t="s">
        <v>117</v>
      </c>
      <c r="N26" s="60" t="s">
        <v>118</v>
      </c>
    </row>
    <row r="27" spans="1:14" s="61" customFormat="1" ht="84" x14ac:dyDescent="0.2">
      <c r="A27" s="51">
        <v>20</v>
      </c>
      <c r="B27" s="53" t="s">
        <v>411</v>
      </c>
      <c r="C27" s="63" t="s">
        <v>66</v>
      </c>
      <c r="D27" s="62" t="s">
        <v>31</v>
      </c>
      <c r="E27" s="67">
        <v>5338</v>
      </c>
      <c r="F27" s="68">
        <v>782390.66</v>
      </c>
      <c r="G27" s="68">
        <v>782390.66</v>
      </c>
      <c r="H27" s="57">
        <v>0</v>
      </c>
      <c r="I27" s="68">
        <v>782390.66</v>
      </c>
      <c r="J27" s="58">
        <v>41435</v>
      </c>
      <c r="K27" s="52" t="s">
        <v>119</v>
      </c>
      <c r="L27" s="64" t="s">
        <v>101</v>
      </c>
      <c r="M27" s="72" t="s">
        <v>117</v>
      </c>
      <c r="N27" s="60" t="s">
        <v>118</v>
      </c>
    </row>
    <row r="28" spans="1:14" s="61" customFormat="1" ht="84" x14ac:dyDescent="0.2">
      <c r="A28" s="51">
        <v>21</v>
      </c>
      <c r="B28" s="53" t="s">
        <v>411</v>
      </c>
      <c r="C28" s="63" t="s">
        <v>67</v>
      </c>
      <c r="D28" s="62" t="s">
        <v>32</v>
      </c>
      <c r="E28" s="67">
        <v>3990</v>
      </c>
      <c r="F28" s="68">
        <v>584814.30000000005</v>
      </c>
      <c r="G28" s="68">
        <v>584814.30000000005</v>
      </c>
      <c r="H28" s="57">
        <v>0</v>
      </c>
      <c r="I28" s="68">
        <v>584814.30000000005</v>
      </c>
      <c r="J28" s="58">
        <v>41435</v>
      </c>
      <c r="K28" s="52" t="s">
        <v>119</v>
      </c>
      <c r="L28" s="64" t="s">
        <v>102</v>
      </c>
      <c r="M28" s="72" t="s">
        <v>117</v>
      </c>
      <c r="N28" s="60" t="s">
        <v>118</v>
      </c>
    </row>
    <row r="29" spans="1:14" s="61" customFormat="1" ht="84" x14ac:dyDescent="0.2">
      <c r="A29" s="51">
        <v>22</v>
      </c>
      <c r="B29" s="53" t="s">
        <v>411</v>
      </c>
      <c r="C29" s="63" t="s">
        <v>68</v>
      </c>
      <c r="D29" s="62" t="s">
        <v>33</v>
      </c>
      <c r="E29" s="65">
        <v>4737</v>
      </c>
      <c r="F29" s="66">
        <v>664885.31999999995</v>
      </c>
      <c r="G29" s="66">
        <v>664885.31999999995</v>
      </c>
      <c r="H29" s="57">
        <v>0</v>
      </c>
      <c r="I29" s="66">
        <v>664885.31999999995</v>
      </c>
      <c r="J29" s="58">
        <v>41435</v>
      </c>
      <c r="K29" s="52" t="s">
        <v>119</v>
      </c>
      <c r="L29" s="64" t="s">
        <v>103</v>
      </c>
      <c r="M29" s="72" t="s">
        <v>117</v>
      </c>
      <c r="N29" s="60" t="s">
        <v>118</v>
      </c>
    </row>
    <row r="30" spans="1:14" s="61" customFormat="1" ht="84" x14ac:dyDescent="0.2">
      <c r="A30" s="51">
        <v>23</v>
      </c>
      <c r="B30" s="53" t="s">
        <v>411</v>
      </c>
      <c r="C30" s="63" t="s">
        <v>69</v>
      </c>
      <c r="D30" s="62" t="s">
        <v>34</v>
      </c>
      <c r="E30" s="70">
        <v>4276</v>
      </c>
      <c r="F30" s="69">
        <v>626733.31999999995</v>
      </c>
      <c r="G30" s="69">
        <v>626733.31999999995</v>
      </c>
      <c r="H30" s="57">
        <v>0</v>
      </c>
      <c r="I30" s="69">
        <v>626733.31999999995</v>
      </c>
      <c r="J30" s="58">
        <v>41435</v>
      </c>
      <c r="K30" s="52" t="s">
        <v>119</v>
      </c>
      <c r="L30" s="64" t="s">
        <v>104</v>
      </c>
      <c r="M30" s="72" t="s">
        <v>117</v>
      </c>
      <c r="N30" s="60" t="s">
        <v>118</v>
      </c>
    </row>
    <row r="31" spans="1:14" s="61" customFormat="1" ht="78.75" x14ac:dyDescent="0.2">
      <c r="A31" s="51">
        <v>24</v>
      </c>
      <c r="B31" s="53" t="s">
        <v>411</v>
      </c>
      <c r="C31" s="63" t="s">
        <v>70</v>
      </c>
      <c r="D31" s="62" t="s">
        <v>35</v>
      </c>
      <c r="E31" s="70">
        <v>3247</v>
      </c>
      <c r="F31" s="69">
        <v>475912.79</v>
      </c>
      <c r="G31" s="69">
        <v>475912.79</v>
      </c>
      <c r="H31" s="57">
        <v>0</v>
      </c>
      <c r="I31" s="69">
        <v>475912.79</v>
      </c>
      <c r="J31" s="58">
        <v>41593</v>
      </c>
      <c r="K31" s="52" t="s">
        <v>119</v>
      </c>
      <c r="L31" s="64" t="s">
        <v>105</v>
      </c>
      <c r="M31" s="72" t="s">
        <v>117</v>
      </c>
      <c r="N31" s="60" t="s">
        <v>118</v>
      </c>
    </row>
    <row r="32" spans="1:14" s="61" customFormat="1" ht="84" x14ac:dyDescent="0.2">
      <c r="A32" s="51">
        <v>25</v>
      </c>
      <c r="B32" s="53" t="s">
        <v>411</v>
      </c>
      <c r="C32" s="63" t="s">
        <v>71</v>
      </c>
      <c r="D32" s="62" t="s">
        <v>36</v>
      </c>
      <c r="E32" s="70">
        <v>4767</v>
      </c>
      <c r="F32" s="69">
        <v>698699.19</v>
      </c>
      <c r="G32" s="69">
        <v>698699.19</v>
      </c>
      <c r="H32" s="57">
        <v>0</v>
      </c>
      <c r="I32" s="69">
        <v>698699.19</v>
      </c>
      <c r="J32" s="58">
        <v>41593</v>
      </c>
      <c r="K32" s="52" t="s">
        <v>119</v>
      </c>
      <c r="L32" s="64" t="s">
        <v>106</v>
      </c>
      <c r="M32" s="72" t="s">
        <v>117</v>
      </c>
      <c r="N32" s="60" t="s">
        <v>118</v>
      </c>
    </row>
    <row r="33" spans="1:14" s="61" customFormat="1" ht="78.75" x14ac:dyDescent="0.2">
      <c r="A33" s="51">
        <v>26</v>
      </c>
      <c r="B33" s="53" t="s">
        <v>411</v>
      </c>
      <c r="C33" s="63" t="s">
        <v>72</v>
      </c>
      <c r="D33" s="62" t="s">
        <v>37</v>
      </c>
      <c r="E33" s="70">
        <v>5676</v>
      </c>
      <c r="F33" s="69">
        <v>831931.32</v>
      </c>
      <c r="G33" s="69">
        <v>831931.32</v>
      </c>
      <c r="H33" s="57">
        <v>0</v>
      </c>
      <c r="I33" s="69">
        <v>831931.32</v>
      </c>
      <c r="J33" s="58">
        <v>41593</v>
      </c>
      <c r="K33" s="52" t="s">
        <v>119</v>
      </c>
      <c r="L33" s="64" t="s">
        <v>107</v>
      </c>
      <c r="M33" s="72" t="s">
        <v>117</v>
      </c>
      <c r="N33" s="60" t="s">
        <v>118</v>
      </c>
    </row>
    <row r="34" spans="1:14" s="61" customFormat="1" ht="84" x14ac:dyDescent="0.2">
      <c r="A34" s="51">
        <v>27</v>
      </c>
      <c r="B34" s="53" t="s">
        <v>411</v>
      </c>
      <c r="C34" s="63" t="s">
        <v>73</v>
      </c>
      <c r="D34" s="62" t="s">
        <v>38</v>
      </c>
      <c r="E34" s="70">
        <v>1972</v>
      </c>
      <c r="F34" s="69">
        <v>289036.03999999998</v>
      </c>
      <c r="G34" s="69">
        <v>289036.03999999998</v>
      </c>
      <c r="H34" s="57">
        <v>0</v>
      </c>
      <c r="I34" s="69">
        <v>289036.03999999998</v>
      </c>
      <c r="J34" s="58">
        <v>41593</v>
      </c>
      <c r="K34" s="52" t="s">
        <v>119</v>
      </c>
      <c r="L34" s="64" t="s">
        <v>108</v>
      </c>
      <c r="M34" s="72" t="s">
        <v>117</v>
      </c>
      <c r="N34" s="60" t="s">
        <v>118</v>
      </c>
    </row>
    <row r="35" spans="1:14" s="61" customFormat="1" ht="84" x14ac:dyDescent="0.2">
      <c r="A35" s="51">
        <v>28</v>
      </c>
      <c r="B35" s="53" t="s">
        <v>411</v>
      </c>
      <c r="C35" s="63" t="s">
        <v>74</v>
      </c>
      <c r="D35" s="62" t="s">
        <v>39</v>
      </c>
      <c r="E35" s="70">
        <v>4664</v>
      </c>
      <c r="F35" s="69">
        <v>683602.48</v>
      </c>
      <c r="G35" s="69">
        <v>683602.48</v>
      </c>
      <c r="H35" s="57">
        <v>0</v>
      </c>
      <c r="I35" s="69">
        <v>683602.48</v>
      </c>
      <c r="J35" s="58">
        <v>41593</v>
      </c>
      <c r="K35" s="52" t="s">
        <v>119</v>
      </c>
      <c r="L35" s="64" t="s">
        <v>109</v>
      </c>
      <c r="M35" s="72" t="s">
        <v>117</v>
      </c>
      <c r="N35" s="60" t="s">
        <v>118</v>
      </c>
    </row>
    <row r="36" spans="1:14" s="61" customFormat="1" ht="84" x14ac:dyDescent="0.2">
      <c r="A36" s="51">
        <v>29</v>
      </c>
      <c r="B36" s="53" t="s">
        <v>411</v>
      </c>
      <c r="C36" s="63" t="s">
        <v>75</v>
      </c>
      <c r="D36" s="62" t="s">
        <v>40</v>
      </c>
      <c r="E36" s="70">
        <v>2464</v>
      </c>
      <c r="F36" s="69">
        <v>361118.48</v>
      </c>
      <c r="G36" s="69">
        <v>361118.48</v>
      </c>
      <c r="H36" s="57">
        <v>0</v>
      </c>
      <c r="I36" s="69">
        <v>361118.48</v>
      </c>
      <c r="J36" s="58">
        <v>41593</v>
      </c>
      <c r="K36" s="52" t="s">
        <v>119</v>
      </c>
      <c r="L36" s="64" t="s">
        <v>110</v>
      </c>
      <c r="M36" s="72" t="s">
        <v>117</v>
      </c>
      <c r="N36" s="60" t="s">
        <v>118</v>
      </c>
    </row>
    <row r="37" spans="1:14" s="61" customFormat="1" ht="84" x14ac:dyDescent="0.2">
      <c r="A37" s="51">
        <v>30</v>
      </c>
      <c r="B37" s="53" t="s">
        <v>411</v>
      </c>
      <c r="C37" s="63" t="s">
        <v>76</v>
      </c>
      <c r="D37" s="62" t="s">
        <v>41</v>
      </c>
      <c r="E37" s="70">
        <v>3193</v>
      </c>
      <c r="F37" s="69">
        <v>467998.01</v>
      </c>
      <c r="G37" s="69">
        <v>467998.01</v>
      </c>
      <c r="H37" s="57">
        <v>0</v>
      </c>
      <c r="I37" s="69">
        <v>467998.01</v>
      </c>
      <c r="J37" s="58">
        <v>41593</v>
      </c>
      <c r="K37" s="52" t="s">
        <v>119</v>
      </c>
      <c r="L37" s="64" t="s">
        <v>111</v>
      </c>
      <c r="M37" s="72" t="s">
        <v>117</v>
      </c>
      <c r="N37" s="60" t="s">
        <v>118</v>
      </c>
    </row>
    <row r="38" spans="1:14" s="61" customFormat="1" ht="84" x14ac:dyDescent="0.2">
      <c r="A38" s="51">
        <v>31</v>
      </c>
      <c r="B38" s="53" t="s">
        <v>411</v>
      </c>
      <c r="C38" s="63" t="s">
        <v>77</v>
      </c>
      <c r="D38" s="62" t="s">
        <v>42</v>
      </c>
      <c r="E38" s="70">
        <v>4647</v>
      </c>
      <c r="F38" s="69">
        <v>681110.79</v>
      </c>
      <c r="G38" s="69">
        <v>681110.79</v>
      </c>
      <c r="H38" s="57">
        <v>0</v>
      </c>
      <c r="I38" s="69">
        <v>681110.79</v>
      </c>
      <c r="J38" s="58">
        <v>41593</v>
      </c>
      <c r="K38" s="52" t="s">
        <v>119</v>
      </c>
      <c r="L38" s="64" t="s">
        <v>112</v>
      </c>
      <c r="M38" s="72" t="s">
        <v>117</v>
      </c>
      <c r="N38" s="60" t="s">
        <v>118</v>
      </c>
    </row>
    <row r="39" spans="1:14" s="61" customFormat="1" ht="84" x14ac:dyDescent="0.2">
      <c r="A39" s="51">
        <v>32</v>
      </c>
      <c r="B39" s="53" t="s">
        <v>411</v>
      </c>
      <c r="C39" s="63" t="s">
        <v>78</v>
      </c>
      <c r="D39" s="62" t="s">
        <v>43</v>
      </c>
      <c r="E39" s="70">
        <v>1876</v>
      </c>
      <c r="F39" s="69">
        <v>274965.32</v>
      </c>
      <c r="G39" s="69">
        <v>274965.32</v>
      </c>
      <c r="H39" s="57">
        <v>0</v>
      </c>
      <c r="I39" s="69">
        <v>274965.32</v>
      </c>
      <c r="J39" s="58">
        <v>41593</v>
      </c>
      <c r="K39" s="52" t="s">
        <v>119</v>
      </c>
      <c r="L39" s="64" t="s">
        <v>113</v>
      </c>
      <c r="M39" s="72" t="s">
        <v>117</v>
      </c>
      <c r="N39" s="60" t="s">
        <v>118</v>
      </c>
    </row>
    <row r="40" spans="1:14" s="61" customFormat="1" ht="84" x14ac:dyDescent="0.2">
      <c r="A40" s="51">
        <v>33</v>
      </c>
      <c r="B40" s="53" t="s">
        <v>411</v>
      </c>
      <c r="C40" s="63" t="s">
        <v>79</v>
      </c>
      <c r="D40" s="62" t="s">
        <v>44</v>
      </c>
      <c r="E40" s="70">
        <v>2288</v>
      </c>
      <c r="F40" s="69">
        <v>335352.15999999997</v>
      </c>
      <c r="G40" s="69">
        <v>335352.15999999997</v>
      </c>
      <c r="H40" s="57">
        <v>0</v>
      </c>
      <c r="I40" s="69">
        <v>335352.15999999997</v>
      </c>
      <c r="J40" s="58">
        <v>41593</v>
      </c>
      <c r="K40" s="52" t="s">
        <v>119</v>
      </c>
      <c r="L40" s="64" t="s">
        <v>114</v>
      </c>
      <c r="M40" s="72" t="s">
        <v>117</v>
      </c>
      <c r="N40" s="60" t="s">
        <v>118</v>
      </c>
    </row>
    <row r="41" spans="1:14" s="61" customFormat="1" ht="78.75" x14ac:dyDescent="0.2">
      <c r="A41" s="51">
        <v>34</v>
      </c>
      <c r="B41" s="53" t="s">
        <v>411</v>
      </c>
      <c r="C41" s="63" t="s">
        <v>80</v>
      </c>
      <c r="D41" s="62" t="s">
        <v>45</v>
      </c>
      <c r="E41" s="70">
        <v>4698</v>
      </c>
      <c r="F41" s="69">
        <v>688585.86</v>
      </c>
      <c r="G41" s="69">
        <v>688585.86</v>
      </c>
      <c r="H41" s="57">
        <v>0</v>
      </c>
      <c r="I41" s="69">
        <v>688585.86</v>
      </c>
      <c r="J41" s="58">
        <v>41593</v>
      </c>
      <c r="K41" s="52" t="s">
        <v>119</v>
      </c>
      <c r="L41" s="64" t="s">
        <v>115</v>
      </c>
      <c r="M41" s="72" t="s">
        <v>117</v>
      </c>
      <c r="N41" s="60" t="s">
        <v>118</v>
      </c>
    </row>
    <row r="42" spans="1:14" s="61" customFormat="1" ht="84" x14ac:dyDescent="0.2">
      <c r="A42" s="51">
        <v>35</v>
      </c>
      <c r="B42" s="53" t="s">
        <v>411</v>
      </c>
      <c r="C42" s="63" t="s">
        <v>81</v>
      </c>
      <c r="D42" s="62" t="s">
        <v>46</v>
      </c>
      <c r="E42" s="70">
        <v>6328</v>
      </c>
      <c r="F42" s="69">
        <v>927494.96</v>
      </c>
      <c r="G42" s="69">
        <v>927494.96</v>
      </c>
      <c r="H42" s="57">
        <v>0</v>
      </c>
      <c r="I42" s="69">
        <v>927494.96</v>
      </c>
      <c r="J42" s="58">
        <v>41724</v>
      </c>
      <c r="K42" s="52" t="s">
        <v>119</v>
      </c>
      <c r="L42" s="71" t="s">
        <v>116</v>
      </c>
      <c r="M42" s="72" t="s">
        <v>117</v>
      </c>
      <c r="N42" s="60" t="s">
        <v>118</v>
      </c>
    </row>
    <row r="43" spans="1:14" s="61" customFormat="1" ht="12" x14ac:dyDescent="0.2">
      <c r="A43" s="51"/>
      <c r="B43" s="93" t="s">
        <v>237</v>
      </c>
      <c r="C43" s="63"/>
      <c r="D43" s="62"/>
      <c r="E43" s="94">
        <f>SUM(E8:E42)</f>
        <v>199287</v>
      </c>
      <c r="F43" s="94">
        <f t="shared" ref="F43:G43" si="0">SUM(F8:F42)</f>
        <v>29105751.300000004</v>
      </c>
      <c r="G43" s="94">
        <f t="shared" si="0"/>
        <v>29105751.300000004</v>
      </c>
      <c r="H43" s="94">
        <f>SUM(H8:H42)</f>
        <v>0</v>
      </c>
      <c r="I43" s="94">
        <f t="shared" ref="I43" si="1">SUM(I8:I42)</f>
        <v>29105751.300000004</v>
      </c>
      <c r="J43" s="52"/>
      <c r="K43" s="52"/>
      <c r="L43" s="71"/>
      <c r="M43" s="59"/>
      <c r="N43" s="60"/>
    </row>
    <row r="44" spans="1:14" s="3" customFormat="1" ht="35.25" customHeight="1" x14ac:dyDescent="0.25">
      <c r="A44" s="201" t="s">
        <v>130</v>
      </c>
      <c r="B44" s="202"/>
      <c r="C44" s="33"/>
      <c r="D44" s="1"/>
      <c r="E44" s="5"/>
      <c r="F44" s="5"/>
      <c r="G44" s="6"/>
      <c r="H44" s="6"/>
      <c r="I44" s="6"/>
      <c r="J44" s="2"/>
      <c r="K44" s="2"/>
      <c r="L44" s="1"/>
      <c r="M44" s="1"/>
      <c r="N44" s="8"/>
    </row>
    <row r="45" spans="1:14" s="61" customFormat="1" ht="84" x14ac:dyDescent="0.2">
      <c r="A45" s="51">
        <v>36</v>
      </c>
      <c r="B45" s="87" t="s">
        <v>412</v>
      </c>
      <c r="C45" s="84" t="s">
        <v>121</v>
      </c>
      <c r="D45" s="86" t="s">
        <v>124</v>
      </c>
      <c r="E45" s="89">
        <v>50183</v>
      </c>
      <c r="F45" s="85">
        <v>9776652.0600000005</v>
      </c>
      <c r="G45" s="85">
        <v>9776652.0600000005</v>
      </c>
      <c r="H45" s="57">
        <v>0</v>
      </c>
      <c r="I45" s="85">
        <v>9776652.0600000005</v>
      </c>
      <c r="J45" s="57">
        <v>42971</v>
      </c>
      <c r="K45" s="52" t="s">
        <v>119</v>
      </c>
      <c r="L45" s="86" t="s">
        <v>127</v>
      </c>
      <c r="M45" s="59" t="s">
        <v>117</v>
      </c>
      <c r="N45" s="60" t="s">
        <v>118</v>
      </c>
    </row>
    <row r="46" spans="1:14" s="61" customFormat="1" ht="84" x14ac:dyDescent="0.2">
      <c r="A46" s="51">
        <v>37</v>
      </c>
      <c r="B46" s="87" t="s">
        <v>412</v>
      </c>
      <c r="C46" s="87" t="s">
        <v>122</v>
      </c>
      <c r="D46" s="83" t="s">
        <v>125</v>
      </c>
      <c r="E46" s="89">
        <v>1954</v>
      </c>
      <c r="F46" s="85">
        <v>380678.28</v>
      </c>
      <c r="G46" s="85">
        <v>380678.28</v>
      </c>
      <c r="H46" s="57">
        <v>0</v>
      </c>
      <c r="I46" s="85">
        <v>380678.28</v>
      </c>
      <c r="J46" s="57">
        <v>41371</v>
      </c>
      <c r="K46" s="52" t="s">
        <v>119</v>
      </c>
      <c r="L46" s="88" t="s">
        <v>128</v>
      </c>
      <c r="M46" s="59" t="s">
        <v>117</v>
      </c>
      <c r="N46" s="60" t="s">
        <v>118</v>
      </c>
    </row>
    <row r="47" spans="1:14" s="61" customFormat="1" ht="84" x14ac:dyDescent="0.2">
      <c r="A47" s="51">
        <v>38</v>
      </c>
      <c r="B47" s="87" t="s">
        <v>412</v>
      </c>
      <c r="C47" s="87" t="s">
        <v>123</v>
      </c>
      <c r="D47" s="103" t="s">
        <v>126</v>
      </c>
      <c r="E47" s="89">
        <v>1463</v>
      </c>
      <c r="F47" s="85">
        <v>285021.65999999997</v>
      </c>
      <c r="G47" s="85">
        <v>285021.65999999997</v>
      </c>
      <c r="H47" s="57">
        <v>0</v>
      </c>
      <c r="I47" s="85">
        <v>285021.65999999997</v>
      </c>
      <c r="J47" s="57">
        <v>41725</v>
      </c>
      <c r="K47" s="52" t="s">
        <v>119</v>
      </c>
      <c r="L47" s="88" t="s">
        <v>129</v>
      </c>
      <c r="M47" s="59" t="s">
        <v>117</v>
      </c>
      <c r="N47" s="60" t="s">
        <v>118</v>
      </c>
    </row>
    <row r="48" spans="1:14" s="79" customFormat="1" ht="12.75" x14ac:dyDescent="0.2">
      <c r="A48" s="73"/>
      <c r="B48" s="74" t="s">
        <v>237</v>
      </c>
      <c r="C48" s="75"/>
      <c r="D48" s="104"/>
      <c r="E48" s="189">
        <f>SUM(E45:E47)</f>
        <v>53600</v>
      </c>
      <c r="F48" s="189">
        <f t="shared" ref="F48:I48" si="2">SUM(F45:F47)</f>
        <v>10442352</v>
      </c>
      <c r="G48" s="189">
        <f t="shared" si="2"/>
        <v>10442352</v>
      </c>
      <c r="H48" s="189">
        <f t="shared" si="2"/>
        <v>0</v>
      </c>
      <c r="I48" s="189">
        <f t="shared" si="2"/>
        <v>10442352</v>
      </c>
      <c r="J48" s="76"/>
      <c r="K48" s="76"/>
      <c r="L48" s="77"/>
      <c r="M48" s="49"/>
      <c r="N48" s="78"/>
    </row>
    <row r="49" spans="1:14" s="79" customFormat="1" ht="36" customHeight="1" x14ac:dyDescent="0.2">
      <c r="A49" s="201" t="s">
        <v>141</v>
      </c>
      <c r="B49" s="202"/>
      <c r="C49" s="80"/>
      <c r="D49" s="49"/>
      <c r="E49" s="81"/>
      <c r="F49" s="81"/>
      <c r="G49" s="82"/>
      <c r="H49" s="82"/>
      <c r="I49" s="82"/>
      <c r="J49" s="76"/>
      <c r="K49" s="76"/>
      <c r="L49" s="49"/>
      <c r="M49" s="49"/>
      <c r="N49" s="78"/>
    </row>
    <row r="50" spans="1:14" s="61" customFormat="1" ht="84" x14ac:dyDescent="0.2">
      <c r="A50" s="51">
        <v>39</v>
      </c>
      <c r="B50" s="128" t="s">
        <v>131</v>
      </c>
      <c r="C50" s="120" t="s">
        <v>132</v>
      </c>
      <c r="D50" s="86" t="s">
        <v>135</v>
      </c>
      <c r="E50" s="70">
        <v>40000</v>
      </c>
      <c r="F50" s="69">
        <v>136800</v>
      </c>
      <c r="G50" s="69">
        <v>136800</v>
      </c>
      <c r="H50" s="57">
        <v>0</v>
      </c>
      <c r="I50" s="69">
        <v>136800</v>
      </c>
      <c r="J50" s="58">
        <v>43458</v>
      </c>
      <c r="K50" s="52" t="s">
        <v>119</v>
      </c>
      <c r="L50" s="62" t="s">
        <v>358</v>
      </c>
      <c r="M50" s="59" t="s">
        <v>117</v>
      </c>
      <c r="N50" s="60" t="s">
        <v>118</v>
      </c>
    </row>
    <row r="51" spans="1:14" s="61" customFormat="1" ht="84" x14ac:dyDescent="0.2">
      <c r="A51" s="51">
        <v>40</v>
      </c>
      <c r="B51" s="128" t="s">
        <v>131</v>
      </c>
      <c r="C51" s="127" t="s">
        <v>133</v>
      </c>
      <c r="D51" s="86" t="s">
        <v>136</v>
      </c>
      <c r="E51" s="55">
        <v>28738</v>
      </c>
      <c r="F51" s="69" t="s">
        <v>119</v>
      </c>
      <c r="G51" s="69">
        <v>268217</v>
      </c>
      <c r="H51" s="57">
        <v>0</v>
      </c>
      <c r="I51" s="69">
        <v>268217</v>
      </c>
      <c r="J51" s="58">
        <v>42576</v>
      </c>
      <c r="K51" s="52" t="s">
        <v>119</v>
      </c>
      <c r="L51" s="129" t="s">
        <v>138</v>
      </c>
      <c r="M51" s="59" t="s">
        <v>117</v>
      </c>
      <c r="N51" s="60" t="s">
        <v>118</v>
      </c>
    </row>
    <row r="52" spans="1:14" s="61" customFormat="1" ht="84" x14ac:dyDescent="0.2">
      <c r="A52" s="51">
        <v>41</v>
      </c>
      <c r="B52" s="128" t="s">
        <v>131</v>
      </c>
      <c r="C52" s="127" t="s">
        <v>134</v>
      </c>
      <c r="D52" s="86" t="s">
        <v>137</v>
      </c>
      <c r="E52" s="55">
        <v>20125</v>
      </c>
      <c r="F52" s="69" t="s">
        <v>119</v>
      </c>
      <c r="G52" s="69">
        <v>77410</v>
      </c>
      <c r="H52" s="57">
        <v>0</v>
      </c>
      <c r="I52" s="69">
        <v>77410</v>
      </c>
      <c r="J52" s="58">
        <v>42576</v>
      </c>
      <c r="K52" s="52" t="s">
        <v>119</v>
      </c>
      <c r="L52" s="129" t="s">
        <v>139</v>
      </c>
      <c r="M52" s="59" t="s">
        <v>117</v>
      </c>
      <c r="N52" s="60" t="s">
        <v>118</v>
      </c>
    </row>
    <row r="53" spans="1:14" s="79" customFormat="1" ht="12.75" x14ac:dyDescent="0.2">
      <c r="A53" s="90"/>
      <c r="B53" s="95" t="s">
        <v>237</v>
      </c>
      <c r="C53" s="36"/>
      <c r="D53" s="36"/>
      <c r="E53" s="96">
        <f>SUM(E50:E52)</f>
        <v>88863</v>
      </c>
      <c r="F53" s="96">
        <f t="shared" ref="F53:I53" si="3">SUM(F50:F52)</f>
        <v>136800</v>
      </c>
      <c r="G53" s="96">
        <f t="shared" si="3"/>
        <v>482427</v>
      </c>
      <c r="H53" s="96">
        <f t="shared" si="3"/>
        <v>0</v>
      </c>
      <c r="I53" s="96">
        <f t="shared" si="3"/>
        <v>482427</v>
      </c>
      <c r="J53" s="76"/>
      <c r="K53" s="76"/>
      <c r="L53" s="35"/>
      <c r="M53" s="49"/>
      <c r="N53" s="78"/>
    </row>
    <row r="54" spans="1:14" s="3" customFormat="1" ht="36" customHeight="1" x14ac:dyDescent="0.25">
      <c r="A54" s="201" t="s">
        <v>140</v>
      </c>
      <c r="B54" s="202"/>
      <c r="C54" s="33"/>
      <c r="D54" s="1"/>
      <c r="E54" s="43"/>
      <c r="F54" s="5"/>
      <c r="G54" s="6"/>
      <c r="H54" s="6"/>
      <c r="I54" s="6"/>
      <c r="J54" s="2"/>
      <c r="K54" s="2"/>
      <c r="L54" s="1"/>
      <c r="M54" s="1"/>
      <c r="N54" s="8"/>
    </row>
    <row r="55" spans="1:14" s="61" customFormat="1" ht="84" x14ac:dyDescent="0.2">
      <c r="A55" s="51">
        <v>42</v>
      </c>
      <c r="B55" s="126" t="s">
        <v>140</v>
      </c>
      <c r="C55" s="116" t="s">
        <v>142</v>
      </c>
      <c r="D55" s="86" t="s">
        <v>152</v>
      </c>
      <c r="E55" s="70">
        <v>1463800</v>
      </c>
      <c r="F55" s="69">
        <v>5006196</v>
      </c>
      <c r="G55" s="69">
        <v>5006196</v>
      </c>
      <c r="H55" s="57">
        <v>0</v>
      </c>
      <c r="I55" s="69">
        <v>5006196</v>
      </c>
      <c r="J55" s="58">
        <v>41975</v>
      </c>
      <c r="K55" s="52" t="s">
        <v>119</v>
      </c>
      <c r="L55" s="71" t="s">
        <v>163</v>
      </c>
      <c r="M55" s="59" t="s">
        <v>117</v>
      </c>
      <c r="N55" s="60" t="s">
        <v>425</v>
      </c>
    </row>
    <row r="56" spans="1:14" s="61" customFormat="1" ht="84" x14ac:dyDescent="0.2">
      <c r="A56" s="51">
        <v>43</v>
      </c>
      <c r="B56" s="126" t="s">
        <v>140</v>
      </c>
      <c r="C56" s="116" t="s">
        <v>143</v>
      </c>
      <c r="D56" s="86" t="s">
        <v>153</v>
      </c>
      <c r="E56" s="65">
        <v>40000</v>
      </c>
      <c r="F56" s="69">
        <v>136800</v>
      </c>
      <c r="G56" s="69">
        <v>136800</v>
      </c>
      <c r="H56" s="57">
        <v>0</v>
      </c>
      <c r="I56" s="69">
        <v>136800</v>
      </c>
      <c r="J56" s="58">
        <v>42524</v>
      </c>
      <c r="K56" s="52" t="s">
        <v>119</v>
      </c>
      <c r="L56" s="71" t="s">
        <v>164</v>
      </c>
      <c r="M56" s="59" t="s">
        <v>117</v>
      </c>
      <c r="N56" s="60" t="s">
        <v>118</v>
      </c>
    </row>
    <row r="57" spans="1:14" s="61" customFormat="1" ht="84" x14ac:dyDescent="0.2">
      <c r="A57" s="51">
        <v>44</v>
      </c>
      <c r="B57" s="126" t="s">
        <v>140</v>
      </c>
      <c r="C57" s="116" t="s">
        <v>144</v>
      </c>
      <c r="D57" s="86" t="s">
        <v>154</v>
      </c>
      <c r="E57" s="65">
        <v>178449</v>
      </c>
      <c r="F57" s="69">
        <v>610295.57999999996</v>
      </c>
      <c r="G57" s="69">
        <v>610295.57999999996</v>
      </c>
      <c r="H57" s="57">
        <v>0</v>
      </c>
      <c r="I57" s="69">
        <v>610295.57999999996</v>
      </c>
      <c r="J57" s="58">
        <v>42524</v>
      </c>
      <c r="K57" s="52" t="s">
        <v>119</v>
      </c>
      <c r="L57" s="71" t="s">
        <v>165</v>
      </c>
      <c r="M57" s="59" t="s">
        <v>117</v>
      </c>
      <c r="N57" s="182" t="s">
        <v>421</v>
      </c>
    </row>
    <row r="58" spans="1:14" s="61" customFormat="1" ht="84" x14ac:dyDescent="0.2">
      <c r="A58" s="51">
        <v>45</v>
      </c>
      <c r="B58" s="126" t="s">
        <v>140</v>
      </c>
      <c r="C58" s="116" t="s">
        <v>145</v>
      </c>
      <c r="D58" s="86" t="s">
        <v>155</v>
      </c>
      <c r="E58" s="65">
        <v>409612</v>
      </c>
      <c r="F58" s="69">
        <v>1400873.04</v>
      </c>
      <c r="G58" s="69">
        <v>1400873.04</v>
      </c>
      <c r="H58" s="57">
        <v>0</v>
      </c>
      <c r="I58" s="69">
        <v>1400873.04</v>
      </c>
      <c r="J58" s="58">
        <v>42524</v>
      </c>
      <c r="K58" s="52" t="s">
        <v>119</v>
      </c>
      <c r="L58" s="71" t="s">
        <v>166</v>
      </c>
      <c r="M58" s="59" t="s">
        <v>117</v>
      </c>
      <c r="N58" s="60" t="s">
        <v>118</v>
      </c>
    </row>
    <row r="59" spans="1:14" s="61" customFormat="1" ht="84" x14ac:dyDescent="0.2">
      <c r="A59" s="51">
        <v>46</v>
      </c>
      <c r="B59" s="126" t="s">
        <v>140</v>
      </c>
      <c r="C59" s="116" t="s">
        <v>146</v>
      </c>
      <c r="D59" s="86" t="s">
        <v>156</v>
      </c>
      <c r="E59" s="65">
        <v>315718</v>
      </c>
      <c r="F59" s="69">
        <v>1079755.56</v>
      </c>
      <c r="G59" s="69">
        <v>1079755.56</v>
      </c>
      <c r="H59" s="57">
        <v>0</v>
      </c>
      <c r="I59" s="69">
        <v>1079755.56</v>
      </c>
      <c r="J59" s="58">
        <v>42524</v>
      </c>
      <c r="K59" s="52" t="s">
        <v>119</v>
      </c>
      <c r="L59" s="71" t="s">
        <v>167</v>
      </c>
      <c r="M59" s="59" t="s">
        <v>117</v>
      </c>
      <c r="N59" s="182" t="s">
        <v>420</v>
      </c>
    </row>
    <row r="60" spans="1:14" s="61" customFormat="1" ht="84" x14ac:dyDescent="0.2">
      <c r="A60" s="51">
        <v>47</v>
      </c>
      <c r="B60" s="126" t="s">
        <v>140</v>
      </c>
      <c r="C60" s="116" t="s">
        <v>147</v>
      </c>
      <c r="D60" s="86" t="s">
        <v>157</v>
      </c>
      <c r="E60" s="65">
        <v>637816</v>
      </c>
      <c r="F60" s="69">
        <v>2181330.7200000002</v>
      </c>
      <c r="G60" s="69">
        <v>2181330.7200000002</v>
      </c>
      <c r="H60" s="57">
        <v>0</v>
      </c>
      <c r="I60" s="69">
        <v>2181330.7200000002</v>
      </c>
      <c r="J60" s="58">
        <v>42524</v>
      </c>
      <c r="K60" s="52" t="s">
        <v>119</v>
      </c>
      <c r="L60" s="71" t="s">
        <v>168</v>
      </c>
      <c r="M60" s="59" t="s">
        <v>117</v>
      </c>
      <c r="N60" s="182" t="s">
        <v>427</v>
      </c>
    </row>
    <row r="61" spans="1:14" s="61" customFormat="1" ht="84" x14ac:dyDescent="0.2">
      <c r="A61" s="51">
        <v>48</v>
      </c>
      <c r="B61" s="126" t="s">
        <v>140</v>
      </c>
      <c r="C61" s="116" t="s">
        <v>148</v>
      </c>
      <c r="D61" s="86" t="s">
        <v>158</v>
      </c>
      <c r="E61" s="65">
        <v>844296</v>
      </c>
      <c r="F61" s="69">
        <v>2887492.32</v>
      </c>
      <c r="G61" s="69">
        <v>2887492.32</v>
      </c>
      <c r="H61" s="57">
        <v>0</v>
      </c>
      <c r="I61" s="69">
        <v>2887492.32</v>
      </c>
      <c r="J61" s="58">
        <v>42524</v>
      </c>
      <c r="K61" s="52" t="s">
        <v>119</v>
      </c>
      <c r="L61" s="71" t="s">
        <v>169</v>
      </c>
      <c r="M61" s="59" t="s">
        <v>117</v>
      </c>
      <c r="N61" s="60" t="s">
        <v>118</v>
      </c>
    </row>
    <row r="62" spans="1:14" s="61" customFormat="1" ht="84" x14ac:dyDescent="0.2">
      <c r="A62" s="51">
        <v>49</v>
      </c>
      <c r="B62" s="126" t="s">
        <v>140</v>
      </c>
      <c r="C62" s="116" t="s">
        <v>149</v>
      </c>
      <c r="D62" s="86" t="s">
        <v>159</v>
      </c>
      <c r="E62" s="65">
        <v>1387109</v>
      </c>
      <c r="F62" s="69">
        <v>4743912.78</v>
      </c>
      <c r="G62" s="69">
        <v>4743912.78</v>
      </c>
      <c r="H62" s="57">
        <v>0</v>
      </c>
      <c r="I62" s="69">
        <v>4743912.78</v>
      </c>
      <c r="J62" s="58">
        <v>42524</v>
      </c>
      <c r="K62" s="52" t="s">
        <v>119</v>
      </c>
      <c r="L62" s="71" t="s">
        <v>170</v>
      </c>
      <c r="M62" s="59" t="s">
        <v>117</v>
      </c>
      <c r="N62" s="182" t="s">
        <v>426</v>
      </c>
    </row>
    <row r="63" spans="1:14" s="61" customFormat="1" ht="84" x14ac:dyDescent="0.2">
      <c r="A63" s="51">
        <v>50</v>
      </c>
      <c r="B63" s="126" t="s">
        <v>140</v>
      </c>
      <c r="C63" s="116" t="s">
        <v>150</v>
      </c>
      <c r="D63" s="86" t="s">
        <v>160</v>
      </c>
      <c r="E63" s="65">
        <v>958700</v>
      </c>
      <c r="F63" s="69">
        <v>3278754</v>
      </c>
      <c r="G63" s="69">
        <v>3278754</v>
      </c>
      <c r="H63" s="57">
        <v>0</v>
      </c>
      <c r="I63" s="69">
        <v>3278754</v>
      </c>
      <c r="J63" s="58">
        <v>42053</v>
      </c>
      <c r="K63" s="52" t="s">
        <v>119</v>
      </c>
      <c r="L63" s="71" t="s">
        <v>171</v>
      </c>
      <c r="M63" s="59" t="s">
        <v>117</v>
      </c>
      <c r="N63" s="60" t="s">
        <v>429</v>
      </c>
    </row>
    <row r="64" spans="1:14" s="61" customFormat="1" ht="84" x14ac:dyDescent="0.2">
      <c r="A64" s="51">
        <v>51</v>
      </c>
      <c r="B64" s="126" t="s">
        <v>140</v>
      </c>
      <c r="C64" s="116" t="s">
        <v>150</v>
      </c>
      <c r="D64" s="86" t="s">
        <v>161</v>
      </c>
      <c r="E64" s="65">
        <v>272167</v>
      </c>
      <c r="F64" s="69">
        <v>930811.14</v>
      </c>
      <c r="G64" s="69">
        <v>930811.14</v>
      </c>
      <c r="H64" s="57">
        <v>0</v>
      </c>
      <c r="I64" s="69">
        <v>930811.14</v>
      </c>
      <c r="J64" s="58">
        <v>42731</v>
      </c>
      <c r="K64" s="52" t="s">
        <v>119</v>
      </c>
      <c r="L64" s="86" t="s">
        <v>172</v>
      </c>
      <c r="M64" s="59" t="s">
        <v>117</v>
      </c>
      <c r="N64" s="60" t="s">
        <v>430</v>
      </c>
    </row>
    <row r="65" spans="1:14" s="61" customFormat="1" ht="84" x14ac:dyDescent="0.2">
      <c r="A65" s="51">
        <v>52</v>
      </c>
      <c r="B65" s="126" t="s">
        <v>140</v>
      </c>
      <c r="C65" s="116" t="s">
        <v>151</v>
      </c>
      <c r="D65" s="86" t="s">
        <v>162</v>
      </c>
      <c r="E65" s="65">
        <v>10000</v>
      </c>
      <c r="F65" s="69">
        <v>34200</v>
      </c>
      <c r="G65" s="69">
        <v>34200</v>
      </c>
      <c r="H65" s="57">
        <v>0</v>
      </c>
      <c r="I65" s="69">
        <v>34200</v>
      </c>
      <c r="J65" s="58">
        <v>43273</v>
      </c>
      <c r="K65" s="52" t="s">
        <v>119</v>
      </c>
      <c r="L65" s="86" t="s">
        <v>173</v>
      </c>
      <c r="M65" s="59" t="s">
        <v>117</v>
      </c>
      <c r="N65" s="182" t="s">
        <v>422</v>
      </c>
    </row>
    <row r="66" spans="1:14" s="61" customFormat="1" ht="96" x14ac:dyDescent="0.2">
      <c r="A66" s="51">
        <v>53</v>
      </c>
      <c r="B66" s="123" t="s">
        <v>174</v>
      </c>
      <c r="C66" s="127" t="s">
        <v>175</v>
      </c>
      <c r="D66" s="86" t="s">
        <v>177</v>
      </c>
      <c r="E66" s="70">
        <v>312659</v>
      </c>
      <c r="F66" s="69">
        <v>3104703.87</v>
      </c>
      <c r="G66" s="69">
        <v>3104703.87</v>
      </c>
      <c r="H66" s="57">
        <v>0</v>
      </c>
      <c r="I66" s="69">
        <v>3104703.87</v>
      </c>
      <c r="J66" s="58">
        <v>43047</v>
      </c>
      <c r="K66" s="52" t="s">
        <v>119</v>
      </c>
      <c r="L66" s="86" t="s">
        <v>179</v>
      </c>
      <c r="M66" s="59" t="s">
        <v>117</v>
      </c>
      <c r="N66" s="182" t="s">
        <v>424</v>
      </c>
    </row>
    <row r="67" spans="1:14" s="61" customFormat="1" ht="122.25" customHeight="1" x14ac:dyDescent="0.2">
      <c r="A67" s="51">
        <v>54</v>
      </c>
      <c r="B67" s="123" t="s">
        <v>174</v>
      </c>
      <c r="C67" s="116" t="s">
        <v>176</v>
      </c>
      <c r="D67" s="86" t="s">
        <v>178</v>
      </c>
      <c r="E67" s="70">
        <v>66376</v>
      </c>
      <c r="F67" s="69">
        <v>659113.68000000005</v>
      </c>
      <c r="G67" s="69">
        <v>659113.68000000005</v>
      </c>
      <c r="H67" s="57">
        <v>0</v>
      </c>
      <c r="I67" s="69">
        <v>659113.68000000005</v>
      </c>
      <c r="J67" s="58">
        <v>42633</v>
      </c>
      <c r="K67" s="52" t="s">
        <v>119</v>
      </c>
      <c r="L67" s="86" t="s">
        <v>180</v>
      </c>
      <c r="M67" s="59" t="s">
        <v>117</v>
      </c>
      <c r="N67" s="60" t="s">
        <v>428</v>
      </c>
    </row>
    <row r="68" spans="1:14" s="79" customFormat="1" ht="12.75" x14ac:dyDescent="0.2">
      <c r="A68" s="90"/>
      <c r="B68" s="37" t="s">
        <v>237</v>
      </c>
      <c r="C68" s="36"/>
      <c r="D68" s="36"/>
      <c r="E68" s="188">
        <f>SUM(E55:E67)</f>
        <v>6896702</v>
      </c>
      <c r="F68" s="188">
        <f t="shared" ref="F68:I68" si="4">SUM(F55:F67)</f>
        <v>26054238.690000001</v>
      </c>
      <c r="G68" s="188">
        <f t="shared" si="4"/>
        <v>26054238.690000001</v>
      </c>
      <c r="H68" s="188">
        <f t="shared" si="4"/>
        <v>0</v>
      </c>
      <c r="I68" s="188">
        <f t="shared" si="4"/>
        <v>26054238.690000001</v>
      </c>
      <c r="J68" s="76"/>
      <c r="K68" s="76"/>
      <c r="L68" s="36"/>
      <c r="M68" s="49"/>
      <c r="N68" s="78"/>
    </row>
    <row r="69" spans="1:14" s="79" customFormat="1" ht="34.5" customHeight="1" x14ac:dyDescent="0.2">
      <c r="A69" s="203" t="s">
        <v>211</v>
      </c>
      <c r="B69" s="204"/>
      <c r="C69" s="105"/>
      <c r="D69" s="49"/>
      <c r="E69" s="106"/>
      <c r="F69" s="81"/>
      <c r="G69" s="82"/>
      <c r="H69" s="82"/>
      <c r="I69" s="82"/>
      <c r="J69" s="76"/>
      <c r="K69" s="76"/>
      <c r="L69" s="49"/>
      <c r="M69" s="49"/>
      <c r="N69" s="78"/>
    </row>
    <row r="70" spans="1:14" s="79" customFormat="1" ht="91.5" customHeight="1" x14ac:dyDescent="0.2">
      <c r="A70" s="90">
        <v>55</v>
      </c>
      <c r="B70" s="114" t="s">
        <v>413</v>
      </c>
      <c r="C70" s="107" t="s">
        <v>181</v>
      </c>
      <c r="D70" s="108" t="s">
        <v>191</v>
      </c>
      <c r="E70" s="109">
        <v>2139</v>
      </c>
      <c r="F70" s="110">
        <v>194135.64</v>
      </c>
      <c r="G70" s="110">
        <v>194135.64</v>
      </c>
      <c r="H70" s="82">
        <v>0</v>
      </c>
      <c r="I70" s="110">
        <v>194135.64</v>
      </c>
      <c r="J70" s="99">
        <v>41429</v>
      </c>
      <c r="K70" s="76" t="s">
        <v>119</v>
      </c>
      <c r="L70" s="108" t="s">
        <v>201</v>
      </c>
      <c r="M70" s="49" t="s">
        <v>117</v>
      </c>
      <c r="N70" s="182" t="s">
        <v>423</v>
      </c>
    </row>
    <row r="71" spans="1:14" s="79" customFormat="1" ht="89.25" x14ac:dyDescent="0.2">
      <c r="A71" s="90">
        <v>56</v>
      </c>
      <c r="B71" s="114" t="s">
        <v>413</v>
      </c>
      <c r="C71" s="101" t="s">
        <v>182</v>
      </c>
      <c r="D71" s="112" t="s">
        <v>192</v>
      </c>
      <c r="E71" s="97">
        <v>1500</v>
      </c>
      <c r="F71" s="98">
        <v>139665</v>
      </c>
      <c r="G71" s="98">
        <v>139665</v>
      </c>
      <c r="H71" s="82">
        <v>0</v>
      </c>
      <c r="I71" s="98">
        <v>139665</v>
      </c>
      <c r="J71" s="99">
        <v>43021</v>
      </c>
      <c r="K71" s="76" t="s">
        <v>119</v>
      </c>
      <c r="L71" s="112" t="s">
        <v>202</v>
      </c>
      <c r="M71" s="49" t="s">
        <v>117</v>
      </c>
      <c r="N71" s="78" t="s">
        <v>118</v>
      </c>
    </row>
    <row r="72" spans="1:14" s="79" customFormat="1" ht="89.25" x14ac:dyDescent="0.2">
      <c r="A72" s="90">
        <v>57</v>
      </c>
      <c r="B72" s="114" t="s">
        <v>413</v>
      </c>
      <c r="C72" s="101" t="s">
        <v>183</v>
      </c>
      <c r="D72" s="112" t="s">
        <v>193</v>
      </c>
      <c r="E72" s="97">
        <v>955</v>
      </c>
      <c r="F72" s="98">
        <v>103598.39999999999</v>
      </c>
      <c r="G72" s="98">
        <v>103598.39999999999</v>
      </c>
      <c r="H72" s="82">
        <v>0</v>
      </c>
      <c r="I72" s="98">
        <v>103598.39999999999</v>
      </c>
      <c r="J72" s="99">
        <v>43041</v>
      </c>
      <c r="K72" s="76" t="s">
        <v>119</v>
      </c>
      <c r="L72" s="112" t="s">
        <v>203</v>
      </c>
      <c r="M72" s="49" t="s">
        <v>117</v>
      </c>
      <c r="N72" s="78" t="s">
        <v>118</v>
      </c>
    </row>
    <row r="73" spans="1:14" s="79" customFormat="1" ht="102" x14ac:dyDescent="0.2">
      <c r="A73" s="90">
        <v>58</v>
      </c>
      <c r="B73" s="114" t="s">
        <v>413</v>
      </c>
      <c r="C73" s="101" t="s">
        <v>184</v>
      </c>
      <c r="D73" s="36" t="s">
        <v>194</v>
      </c>
      <c r="E73" s="102">
        <v>4200</v>
      </c>
      <c r="F73" s="98">
        <v>14364</v>
      </c>
      <c r="G73" s="98">
        <v>14364</v>
      </c>
      <c r="H73" s="82">
        <v>0</v>
      </c>
      <c r="I73" s="98">
        <v>14364</v>
      </c>
      <c r="J73" s="99">
        <v>42394</v>
      </c>
      <c r="K73" s="76" t="s">
        <v>119</v>
      </c>
      <c r="L73" s="36" t="s">
        <v>204</v>
      </c>
      <c r="M73" s="49" t="s">
        <v>117</v>
      </c>
      <c r="N73" s="78" t="s">
        <v>118</v>
      </c>
    </row>
    <row r="74" spans="1:14" s="79" customFormat="1" ht="102" x14ac:dyDescent="0.2">
      <c r="A74" s="90">
        <v>59</v>
      </c>
      <c r="B74" s="114" t="s">
        <v>413</v>
      </c>
      <c r="C74" s="101" t="s">
        <v>185</v>
      </c>
      <c r="D74" s="36" t="s">
        <v>195</v>
      </c>
      <c r="E74" s="102">
        <v>4500</v>
      </c>
      <c r="F74" s="98">
        <v>15390</v>
      </c>
      <c r="G74" s="98">
        <v>15390</v>
      </c>
      <c r="H74" s="82">
        <v>0</v>
      </c>
      <c r="I74" s="98">
        <v>15390</v>
      </c>
      <c r="J74" s="99">
        <v>42394</v>
      </c>
      <c r="K74" s="76" t="s">
        <v>119</v>
      </c>
      <c r="L74" s="36" t="s">
        <v>205</v>
      </c>
      <c r="M74" s="49" t="s">
        <v>117</v>
      </c>
      <c r="N74" s="78" t="s">
        <v>118</v>
      </c>
    </row>
    <row r="75" spans="1:14" s="79" customFormat="1" ht="102" x14ac:dyDescent="0.2">
      <c r="A75" s="90">
        <v>60</v>
      </c>
      <c r="B75" s="114" t="s">
        <v>413</v>
      </c>
      <c r="C75" s="101" t="s">
        <v>186</v>
      </c>
      <c r="D75" s="36" t="s">
        <v>196</v>
      </c>
      <c r="E75" s="102">
        <v>3400</v>
      </c>
      <c r="F75" s="98">
        <v>11628</v>
      </c>
      <c r="G75" s="98">
        <v>11628</v>
      </c>
      <c r="H75" s="82">
        <v>0</v>
      </c>
      <c r="I75" s="98">
        <v>11628</v>
      </c>
      <c r="J75" s="99">
        <v>42394</v>
      </c>
      <c r="K75" s="76" t="s">
        <v>119</v>
      </c>
      <c r="L75" s="36" t="s">
        <v>206</v>
      </c>
      <c r="M75" s="49" t="s">
        <v>117</v>
      </c>
      <c r="N75" s="78" t="s">
        <v>118</v>
      </c>
    </row>
    <row r="76" spans="1:14" s="79" customFormat="1" ht="102" x14ac:dyDescent="0.2">
      <c r="A76" s="90">
        <v>61</v>
      </c>
      <c r="B76" s="114" t="s">
        <v>413</v>
      </c>
      <c r="C76" s="101" t="s">
        <v>187</v>
      </c>
      <c r="D76" s="36" t="s">
        <v>197</v>
      </c>
      <c r="E76" s="102">
        <v>5100</v>
      </c>
      <c r="F76" s="98">
        <v>17442</v>
      </c>
      <c r="G76" s="98">
        <v>17442</v>
      </c>
      <c r="H76" s="82">
        <v>0</v>
      </c>
      <c r="I76" s="98">
        <v>17442</v>
      </c>
      <c r="J76" s="99">
        <v>42394</v>
      </c>
      <c r="K76" s="76" t="s">
        <v>119</v>
      </c>
      <c r="L76" s="36" t="s">
        <v>207</v>
      </c>
      <c r="M76" s="49" t="s">
        <v>117</v>
      </c>
      <c r="N76" s="78" t="s">
        <v>118</v>
      </c>
    </row>
    <row r="77" spans="1:14" s="79" customFormat="1" ht="102" x14ac:dyDescent="0.2">
      <c r="A77" s="90">
        <v>62</v>
      </c>
      <c r="B77" s="114" t="s">
        <v>413</v>
      </c>
      <c r="C77" s="101" t="s">
        <v>188</v>
      </c>
      <c r="D77" s="36" t="s">
        <v>198</v>
      </c>
      <c r="E77" s="102">
        <v>3500</v>
      </c>
      <c r="F77" s="98">
        <v>11970</v>
      </c>
      <c r="G77" s="98">
        <v>11970</v>
      </c>
      <c r="H77" s="82">
        <v>0</v>
      </c>
      <c r="I77" s="98">
        <v>11970</v>
      </c>
      <c r="J77" s="99">
        <v>42394</v>
      </c>
      <c r="K77" s="76" t="s">
        <v>119</v>
      </c>
      <c r="L77" s="36" t="s">
        <v>208</v>
      </c>
      <c r="M77" s="49" t="s">
        <v>117</v>
      </c>
      <c r="N77" s="78" t="s">
        <v>118</v>
      </c>
    </row>
    <row r="78" spans="1:14" s="79" customFormat="1" ht="102" x14ac:dyDescent="0.2">
      <c r="A78" s="90">
        <v>63</v>
      </c>
      <c r="B78" s="114" t="s">
        <v>413</v>
      </c>
      <c r="C78" s="101" t="s">
        <v>189</v>
      </c>
      <c r="D78" s="36" t="s">
        <v>199</v>
      </c>
      <c r="E78" s="102">
        <v>5500</v>
      </c>
      <c r="F78" s="98">
        <v>18810</v>
      </c>
      <c r="G78" s="98">
        <v>18810</v>
      </c>
      <c r="H78" s="82">
        <v>0</v>
      </c>
      <c r="I78" s="98">
        <v>18810</v>
      </c>
      <c r="J78" s="99">
        <v>42394</v>
      </c>
      <c r="K78" s="76" t="s">
        <v>119</v>
      </c>
      <c r="L78" s="36" t="s">
        <v>209</v>
      </c>
      <c r="M78" s="49" t="s">
        <v>117</v>
      </c>
      <c r="N78" s="78" t="s">
        <v>118</v>
      </c>
    </row>
    <row r="79" spans="1:14" s="79" customFormat="1" ht="102" x14ac:dyDescent="0.2">
      <c r="A79" s="90">
        <v>64</v>
      </c>
      <c r="B79" s="114" t="s">
        <v>413</v>
      </c>
      <c r="C79" s="101" t="s">
        <v>190</v>
      </c>
      <c r="D79" s="36" t="s">
        <v>200</v>
      </c>
      <c r="E79" s="102">
        <v>3000</v>
      </c>
      <c r="F79" s="98">
        <v>10260</v>
      </c>
      <c r="G79" s="98">
        <v>10260</v>
      </c>
      <c r="H79" s="82">
        <v>0</v>
      </c>
      <c r="I79" s="98">
        <v>10260</v>
      </c>
      <c r="J79" s="99">
        <v>42394</v>
      </c>
      <c r="K79" s="76" t="s">
        <v>119</v>
      </c>
      <c r="L79" s="36" t="s">
        <v>210</v>
      </c>
      <c r="M79" s="49" t="s">
        <v>117</v>
      </c>
      <c r="N79" s="78" t="s">
        <v>118</v>
      </c>
    </row>
    <row r="80" spans="1:14" s="79" customFormat="1" ht="12.75" x14ac:dyDescent="0.2">
      <c r="A80" s="90"/>
      <c r="B80" s="91" t="s">
        <v>237</v>
      </c>
      <c r="C80" s="36"/>
      <c r="D80" s="36"/>
      <c r="E80" s="113">
        <f>SUM(E70:E79)</f>
        <v>33794</v>
      </c>
      <c r="F80" s="113">
        <f t="shared" ref="F80:I80" si="5">SUM(F70:F79)</f>
        <v>537263.04</v>
      </c>
      <c r="G80" s="113">
        <f t="shared" si="5"/>
        <v>537263.04</v>
      </c>
      <c r="H80" s="113">
        <f t="shared" si="5"/>
        <v>0</v>
      </c>
      <c r="I80" s="113">
        <f t="shared" si="5"/>
        <v>537263.04</v>
      </c>
      <c r="J80" s="76"/>
      <c r="K80" s="76"/>
      <c r="L80" s="36"/>
      <c r="M80" s="49"/>
      <c r="N80" s="78"/>
    </row>
    <row r="81" spans="1:14" s="79" customFormat="1" ht="38.25" customHeight="1" x14ac:dyDescent="0.2">
      <c r="A81" s="201" t="s">
        <v>235</v>
      </c>
      <c r="B81" s="205"/>
      <c r="C81" s="115"/>
      <c r="D81" s="49"/>
      <c r="E81" s="81"/>
      <c r="F81" s="81"/>
      <c r="G81" s="82"/>
      <c r="H81" s="82"/>
      <c r="I81" s="82"/>
      <c r="J81" s="76"/>
      <c r="K81" s="76"/>
      <c r="L81" s="49"/>
      <c r="M81" s="49"/>
      <c r="N81" s="78"/>
    </row>
    <row r="82" spans="1:14" s="61" customFormat="1" ht="84" x14ac:dyDescent="0.2">
      <c r="A82" s="51">
        <v>65</v>
      </c>
      <c r="B82" s="121" t="s">
        <v>212</v>
      </c>
      <c r="C82" s="116" t="s">
        <v>216</v>
      </c>
      <c r="D82" s="103" t="s">
        <v>222</v>
      </c>
      <c r="E82" s="65">
        <v>402</v>
      </c>
      <c r="F82" s="69">
        <v>78317.64</v>
      </c>
      <c r="G82" s="69">
        <v>78317.64</v>
      </c>
      <c r="H82" s="57">
        <v>0</v>
      </c>
      <c r="I82" s="69">
        <v>78317.64</v>
      </c>
      <c r="J82" s="58">
        <v>41829</v>
      </c>
      <c r="K82" s="52" t="s">
        <v>119</v>
      </c>
      <c r="L82" s="71" t="s">
        <v>228</v>
      </c>
      <c r="M82" s="59" t="s">
        <v>117</v>
      </c>
      <c r="N82" s="60" t="s">
        <v>118</v>
      </c>
    </row>
    <row r="83" spans="1:14" s="61" customFormat="1" ht="84" x14ac:dyDescent="0.2">
      <c r="A83" s="51">
        <v>66</v>
      </c>
      <c r="B83" s="122" t="s">
        <v>213</v>
      </c>
      <c r="C83" s="117" t="s">
        <v>217</v>
      </c>
      <c r="D83" s="103" t="s">
        <v>223</v>
      </c>
      <c r="E83" s="70">
        <v>47998</v>
      </c>
      <c r="F83" s="118">
        <v>4319.82</v>
      </c>
      <c r="G83" s="118">
        <v>4319.82</v>
      </c>
      <c r="H83" s="57">
        <v>0</v>
      </c>
      <c r="I83" s="118">
        <v>4319.82</v>
      </c>
      <c r="J83" s="58">
        <v>41974</v>
      </c>
      <c r="K83" s="52" t="s">
        <v>119</v>
      </c>
      <c r="L83" s="64" t="s">
        <v>229</v>
      </c>
      <c r="M83" s="59" t="s">
        <v>117</v>
      </c>
      <c r="N83" s="60" t="s">
        <v>118</v>
      </c>
    </row>
    <row r="84" spans="1:14" s="61" customFormat="1" ht="84" x14ac:dyDescent="0.2">
      <c r="A84" s="51">
        <v>67</v>
      </c>
      <c r="B84" s="124" t="s">
        <v>214</v>
      </c>
      <c r="C84" s="116" t="s">
        <v>218</v>
      </c>
      <c r="D84" s="86" t="s">
        <v>224</v>
      </c>
      <c r="E84" s="70">
        <v>3180</v>
      </c>
      <c r="F84" s="69">
        <v>344966.40000000002</v>
      </c>
      <c r="G84" s="69">
        <v>344966.40000000002</v>
      </c>
      <c r="H84" s="57">
        <v>0</v>
      </c>
      <c r="I84" s="69">
        <v>344966.40000000002</v>
      </c>
      <c r="J84" s="58">
        <v>43237</v>
      </c>
      <c r="K84" s="52" t="s">
        <v>119</v>
      </c>
      <c r="L84" s="86" t="s">
        <v>230</v>
      </c>
      <c r="M84" s="59" t="s">
        <v>117</v>
      </c>
      <c r="N84" s="60" t="s">
        <v>118</v>
      </c>
    </row>
    <row r="85" spans="1:14" s="61" customFormat="1" ht="84" x14ac:dyDescent="0.2">
      <c r="A85" s="51">
        <v>68</v>
      </c>
      <c r="B85" s="125" t="s">
        <v>414</v>
      </c>
      <c r="C85" s="87" t="s">
        <v>219</v>
      </c>
      <c r="D85" s="83" t="s">
        <v>225</v>
      </c>
      <c r="E85" s="119">
        <v>24022</v>
      </c>
      <c r="F85" s="69">
        <v>19388636.640000001</v>
      </c>
      <c r="G85" s="69">
        <v>19388636.640000001</v>
      </c>
      <c r="H85" s="57">
        <v>0</v>
      </c>
      <c r="I85" s="69">
        <v>19388636.640000001</v>
      </c>
      <c r="J85" s="58">
        <v>41638</v>
      </c>
      <c r="K85" s="52" t="s">
        <v>119</v>
      </c>
      <c r="L85" s="88" t="s">
        <v>231</v>
      </c>
      <c r="M85" s="59" t="s">
        <v>117</v>
      </c>
      <c r="N85" s="60" t="s">
        <v>118</v>
      </c>
    </row>
    <row r="86" spans="1:14" s="61" customFormat="1" ht="84" x14ac:dyDescent="0.2">
      <c r="A86" s="51">
        <v>69</v>
      </c>
      <c r="B86" s="122" t="s">
        <v>215</v>
      </c>
      <c r="C86" s="120" t="s">
        <v>220</v>
      </c>
      <c r="D86" s="86" t="s">
        <v>226</v>
      </c>
      <c r="E86" s="70">
        <v>1782</v>
      </c>
      <c r="F86" s="69" t="s">
        <v>234</v>
      </c>
      <c r="G86" s="69" t="s">
        <v>234</v>
      </c>
      <c r="H86" s="57">
        <v>0</v>
      </c>
      <c r="I86" s="69" t="s">
        <v>234</v>
      </c>
      <c r="J86" s="58">
        <v>43237</v>
      </c>
      <c r="K86" s="52" t="s">
        <v>119</v>
      </c>
      <c r="L86" s="86" t="s">
        <v>232</v>
      </c>
      <c r="M86" s="59" t="s">
        <v>117</v>
      </c>
      <c r="N86" s="60" t="s">
        <v>118</v>
      </c>
    </row>
    <row r="87" spans="1:14" s="61" customFormat="1" ht="84" x14ac:dyDescent="0.2">
      <c r="A87" s="51">
        <v>70</v>
      </c>
      <c r="B87" s="87" t="s">
        <v>415</v>
      </c>
      <c r="C87" s="87" t="s">
        <v>221</v>
      </c>
      <c r="D87" s="83" t="s">
        <v>227</v>
      </c>
      <c r="E87" s="89">
        <v>169</v>
      </c>
      <c r="F87" s="66">
        <v>32924.58</v>
      </c>
      <c r="G87" s="66">
        <v>32924.58</v>
      </c>
      <c r="H87" s="57">
        <v>0</v>
      </c>
      <c r="I87" s="66">
        <v>32924.58</v>
      </c>
      <c r="J87" s="58">
        <v>41381</v>
      </c>
      <c r="K87" s="52" t="s">
        <v>119</v>
      </c>
      <c r="L87" s="88" t="s">
        <v>233</v>
      </c>
      <c r="M87" s="59" t="s">
        <v>117</v>
      </c>
      <c r="N87" s="60" t="s">
        <v>118</v>
      </c>
    </row>
    <row r="88" spans="1:14" s="79" customFormat="1" ht="23.25" customHeight="1" x14ac:dyDescent="0.2">
      <c r="A88" s="90"/>
      <c r="B88" s="92" t="s">
        <v>237</v>
      </c>
      <c r="C88" s="130"/>
      <c r="D88" s="49"/>
      <c r="E88" s="183">
        <f>SUM(E82:E87)</f>
        <v>77553</v>
      </c>
      <c r="F88" s="183">
        <f t="shared" ref="F88:I88" si="6">SUM(F82:F87)</f>
        <v>19849165.079999998</v>
      </c>
      <c r="G88" s="183">
        <f t="shared" si="6"/>
        <v>19849165.079999998</v>
      </c>
      <c r="H88" s="183">
        <f t="shared" si="6"/>
        <v>0</v>
      </c>
      <c r="I88" s="183">
        <f t="shared" si="6"/>
        <v>19849165.079999998</v>
      </c>
      <c r="J88" s="76"/>
      <c r="K88" s="76"/>
      <c r="L88" s="49"/>
      <c r="M88" s="49"/>
      <c r="N88" s="78"/>
    </row>
    <row r="89" spans="1:14" s="79" customFormat="1" ht="21.75" customHeight="1" thickBot="1" x14ac:dyDescent="0.25">
      <c r="A89" s="131"/>
      <c r="B89" s="132" t="s">
        <v>238</v>
      </c>
      <c r="C89" s="133"/>
      <c r="D89" s="134"/>
      <c r="E89" s="184">
        <f>E43+E48+E53+E68+E80+E88</f>
        <v>7349799</v>
      </c>
      <c r="F89" s="184">
        <f t="shared" ref="F89:I89" si="7">F43+F48+F53+F68+F80+F88</f>
        <v>86125570.110000014</v>
      </c>
      <c r="G89" s="184">
        <f t="shared" si="7"/>
        <v>86471197.110000014</v>
      </c>
      <c r="H89" s="184">
        <f t="shared" si="7"/>
        <v>0</v>
      </c>
      <c r="I89" s="184">
        <f t="shared" si="7"/>
        <v>86471197.110000014</v>
      </c>
      <c r="J89" s="135"/>
      <c r="K89" s="135"/>
      <c r="L89" s="134"/>
      <c r="M89" s="134"/>
      <c r="N89" s="136"/>
    </row>
    <row r="90" spans="1:14" s="3" customFormat="1" ht="15.75" customHeight="1" x14ac:dyDescent="0.25">
      <c r="A90" s="206" t="s">
        <v>239</v>
      </c>
      <c r="B90" s="207"/>
      <c r="C90" s="34"/>
      <c r="D90" s="15"/>
      <c r="E90" s="16"/>
      <c r="F90" s="16"/>
      <c r="G90" s="17"/>
      <c r="H90" s="17"/>
      <c r="I90" s="17"/>
      <c r="J90" s="18"/>
      <c r="K90" s="18"/>
      <c r="L90" s="15"/>
      <c r="M90" s="15"/>
      <c r="N90" s="19"/>
    </row>
    <row r="91" spans="1:14" s="142" customFormat="1" ht="22.5" customHeight="1" x14ac:dyDescent="0.2">
      <c r="A91" s="208" t="s">
        <v>240</v>
      </c>
      <c r="B91" s="209"/>
      <c r="C91" s="137"/>
      <c r="D91" s="130"/>
      <c r="E91" s="138"/>
      <c r="F91" s="138"/>
      <c r="G91" s="139"/>
      <c r="H91" s="139"/>
      <c r="I91" s="139"/>
      <c r="J91" s="140"/>
      <c r="K91" s="140"/>
      <c r="L91" s="130"/>
      <c r="M91" s="130"/>
      <c r="N91" s="141"/>
    </row>
    <row r="92" spans="1:14" s="61" customFormat="1" ht="84" x14ac:dyDescent="0.2">
      <c r="A92" s="51">
        <v>71</v>
      </c>
      <c r="B92" s="63" t="s">
        <v>241</v>
      </c>
      <c r="C92" s="63" t="s">
        <v>58</v>
      </c>
      <c r="D92" s="62" t="s">
        <v>242</v>
      </c>
      <c r="E92" s="67">
        <v>9641</v>
      </c>
      <c r="F92" s="68" t="s">
        <v>119</v>
      </c>
      <c r="G92" s="68">
        <v>1000000</v>
      </c>
      <c r="H92" s="57">
        <v>172222.36</v>
      </c>
      <c r="I92" s="57">
        <f>G92-H92</f>
        <v>827777.64</v>
      </c>
      <c r="J92" s="58">
        <v>41114</v>
      </c>
      <c r="K92" s="52" t="s">
        <v>119</v>
      </c>
      <c r="L92" s="64" t="s">
        <v>266</v>
      </c>
      <c r="M92" s="59" t="s">
        <v>117</v>
      </c>
      <c r="N92" s="60" t="s">
        <v>118</v>
      </c>
    </row>
    <row r="93" spans="1:14" s="61" customFormat="1" ht="84" x14ac:dyDescent="0.2">
      <c r="A93" s="51">
        <v>72</v>
      </c>
      <c r="B93" s="63" t="s">
        <v>241</v>
      </c>
      <c r="C93" s="63" t="s">
        <v>81</v>
      </c>
      <c r="D93" s="62" t="s">
        <v>243</v>
      </c>
      <c r="E93" s="143">
        <v>6328</v>
      </c>
      <c r="F93" s="68" t="s">
        <v>119</v>
      </c>
      <c r="G93" s="69">
        <v>650000</v>
      </c>
      <c r="H93" s="57">
        <v>111944.72</v>
      </c>
      <c r="I93" s="57">
        <f t="shared" ref="I93:I126" si="8">G93-H93</f>
        <v>538055.28</v>
      </c>
      <c r="J93" s="58">
        <v>41682</v>
      </c>
      <c r="K93" s="52" t="s">
        <v>119</v>
      </c>
      <c r="L93" s="64" t="s">
        <v>267</v>
      </c>
      <c r="M93" s="59" t="s">
        <v>117</v>
      </c>
      <c r="N93" s="60" t="s">
        <v>118</v>
      </c>
    </row>
    <row r="94" spans="1:14" s="61" customFormat="1" ht="84" x14ac:dyDescent="0.2">
      <c r="A94" s="51">
        <v>73</v>
      </c>
      <c r="B94" s="63" t="s">
        <v>241</v>
      </c>
      <c r="C94" s="63" t="s">
        <v>52</v>
      </c>
      <c r="D94" s="62" t="s">
        <v>244</v>
      </c>
      <c r="E94" s="65">
        <v>7363</v>
      </c>
      <c r="F94" s="68" t="s">
        <v>119</v>
      </c>
      <c r="G94" s="66">
        <v>760000</v>
      </c>
      <c r="H94" s="57">
        <v>130888.82</v>
      </c>
      <c r="I94" s="57">
        <f t="shared" si="8"/>
        <v>629111.17999999993</v>
      </c>
      <c r="J94" s="58">
        <v>41429</v>
      </c>
      <c r="K94" s="52" t="s">
        <v>119</v>
      </c>
      <c r="L94" s="64" t="s">
        <v>268</v>
      </c>
      <c r="M94" s="59" t="s">
        <v>117</v>
      </c>
      <c r="N94" s="60" t="s">
        <v>118</v>
      </c>
    </row>
    <row r="95" spans="1:14" s="61" customFormat="1" ht="84" x14ac:dyDescent="0.2">
      <c r="A95" s="51">
        <v>74</v>
      </c>
      <c r="B95" s="63" t="s">
        <v>241</v>
      </c>
      <c r="C95" s="63" t="s">
        <v>51</v>
      </c>
      <c r="D95" s="62" t="s">
        <v>245</v>
      </c>
      <c r="E95" s="65">
        <v>7155</v>
      </c>
      <c r="F95" s="68" t="s">
        <v>119</v>
      </c>
      <c r="G95" s="66">
        <v>740000</v>
      </c>
      <c r="H95" s="57">
        <v>127444.72</v>
      </c>
      <c r="I95" s="57">
        <f t="shared" si="8"/>
        <v>612555.28</v>
      </c>
      <c r="J95" s="58">
        <v>41382</v>
      </c>
      <c r="K95" s="52" t="s">
        <v>119</v>
      </c>
      <c r="L95" s="64" t="s">
        <v>269</v>
      </c>
      <c r="M95" s="59" t="s">
        <v>117</v>
      </c>
      <c r="N95" s="60" t="s">
        <v>118</v>
      </c>
    </row>
    <row r="96" spans="1:14" s="61" customFormat="1" ht="84" x14ac:dyDescent="0.2">
      <c r="A96" s="51">
        <v>75</v>
      </c>
      <c r="B96" s="63" t="s">
        <v>241</v>
      </c>
      <c r="C96" s="63" t="s">
        <v>53</v>
      </c>
      <c r="D96" s="62" t="s">
        <v>246</v>
      </c>
      <c r="E96" s="65">
        <v>7446</v>
      </c>
      <c r="F96" s="68" t="s">
        <v>119</v>
      </c>
      <c r="G96" s="66">
        <v>770000</v>
      </c>
      <c r="H96" s="57">
        <v>132611.18</v>
      </c>
      <c r="I96" s="57">
        <f t="shared" si="8"/>
        <v>637388.82000000007</v>
      </c>
      <c r="J96" s="58">
        <v>41429</v>
      </c>
      <c r="K96" s="52" t="s">
        <v>119</v>
      </c>
      <c r="L96" s="64" t="s">
        <v>270</v>
      </c>
      <c r="M96" s="59" t="s">
        <v>117</v>
      </c>
      <c r="N96" s="60" t="s">
        <v>118</v>
      </c>
    </row>
    <row r="97" spans="1:14" s="61" customFormat="1" ht="84" x14ac:dyDescent="0.2">
      <c r="A97" s="51">
        <v>76</v>
      </c>
      <c r="B97" s="63" t="s">
        <v>241</v>
      </c>
      <c r="C97" s="63" t="s">
        <v>74</v>
      </c>
      <c r="D97" s="62" t="s">
        <v>247</v>
      </c>
      <c r="E97" s="143">
        <v>4664</v>
      </c>
      <c r="F97" s="68" t="s">
        <v>119</v>
      </c>
      <c r="G97" s="69">
        <v>480000</v>
      </c>
      <c r="H97" s="57">
        <v>82666.460000000006</v>
      </c>
      <c r="I97" s="57">
        <f t="shared" si="8"/>
        <v>397333.54</v>
      </c>
      <c r="J97" s="58">
        <v>41571</v>
      </c>
      <c r="K97" s="52" t="s">
        <v>119</v>
      </c>
      <c r="L97" s="64" t="s">
        <v>271</v>
      </c>
      <c r="M97" s="59" t="s">
        <v>117</v>
      </c>
      <c r="N97" s="60" t="s">
        <v>118</v>
      </c>
    </row>
    <row r="98" spans="1:14" s="61" customFormat="1" ht="84" x14ac:dyDescent="0.2">
      <c r="A98" s="51">
        <v>77</v>
      </c>
      <c r="B98" s="63" t="s">
        <v>241</v>
      </c>
      <c r="C98" s="63" t="s">
        <v>79</v>
      </c>
      <c r="D98" s="62" t="s">
        <v>248</v>
      </c>
      <c r="E98" s="143">
        <v>2288</v>
      </c>
      <c r="F98" s="68" t="s">
        <v>119</v>
      </c>
      <c r="G98" s="69">
        <v>240000</v>
      </c>
      <c r="H98" s="57">
        <v>41333.54</v>
      </c>
      <c r="I98" s="57">
        <f t="shared" si="8"/>
        <v>198666.46</v>
      </c>
      <c r="J98" s="58">
        <v>41575</v>
      </c>
      <c r="K98" s="52" t="s">
        <v>119</v>
      </c>
      <c r="L98" s="64" t="s">
        <v>272</v>
      </c>
      <c r="M98" s="59" t="s">
        <v>117</v>
      </c>
      <c r="N98" s="60" t="s">
        <v>118</v>
      </c>
    </row>
    <row r="99" spans="1:14" s="61" customFormat="1" ht="84" x14ac:dyDescent="0.2">
      <c r="A99" s="51">
        <v>78</v>
      </c>
      <c r="B99" s="63" t="s">
        <v>241</v>
      </c>
      <c r="C99" s="63" t="s">
        <v>78</v>
      </c>
      <c r="D99" s="62" t="s">
        <v>249</v>
      </c>
      <c r="E99" s="143">
        <v>1876</v>
      </c>
      <c r="F99" s="68" t="s">
        <v>119</v>
      </c>
      <c r="G99" s="69">
        <v>190000</v>
      </c>
      <c r="H99" s="57">
        <v>32722.36</v>
      </c>
      <c r="I99" s="57">
        <f t="shared" si="8"/>
        <v>157277.64000000001</v>
      </c>
      <c r="J99" s="58">
        <v>41571</v>
      </c>
      <c r="K99" s="52" t="s">
        <v>119</v>
      </c>
      <c r="L99" s="64" t="s">
        <v>273</v>
      </c>
      <c r="M99" s="59" t="s">
        <v>117</v>
      </c>
      <c r="N99" s="60" t="s">
        <v>118</v>
      </c>
    </row>
    <row r="100" spans="1:14" s="61" customFormat="1" ht="84" x14ac:dyDescent="0.2">
      <c r="A100" s="51">
        <v>79</v>
      </c>
      <c r="B100" s="63" t="s">
        <v>241</v>
      </c>
      <c r="C100" s="63" t="s">
        <v>76</v>
      </c>
      <c r="D100" s="62" t="s">
        <v>250</v>
      </c>
      <c r="E100" s="143">
        <v>3193</v>
      </c>
      <c r="F100" s="68" t="s">
        <v>119</v>
      </c>
      <c r="G100" s="69">
        <v>330000</v>
      </c>
      <c r="H100" s="57">
        <v>56833.54</v>
      </c>
      <c r="I100" s="57">
        <f t="shared" si="8"/>
        <v>273166.46000000002</v>
      </c>
      <c r="J100" s="58">
        <v>41575</v>
      </c>
      <c r="K100" s="52" t="s">
        <v>119</v>
      </c>
      <c r="L100" s="64" t="s">
        <v>274</v>
      </c>
      <c r="M100" s="59" t="s">
        <v>117</v>
      </c>
      <c r="N100" s="60" t="s">
        <v>118</v>
      </c>
    </row>
    <row r="101" spans="1:14" s="61" customFormat="1" ht="84" x14ac:dyDescent="0.2">
      <c r="A101" s="51">
        <v>80</v>
      </c>
      <c r="B101" s="63" t="s">
        <v>241</v>
      </c>
      <c r="C101" s="63" t="s">
        <v>75</v>
      </c>
      <c r="D101" s="62" t="s">
        <v>251</v>
      </c>
      <c r="E101" s="143">
        <v>2464</v>
      </c>
      <c r="F101" s="68" t="s">
        <v>119</v>
      </c>
      <c r="G101" s="69">
        <v>260000</v>
      </c>
      <c r="H101" s="57">
        <v>44777.64</v>
      </c>
      <c r="I101" s="57">
        <f t="shared" si="8"/>
        <v>215222.36</v>
      </c>
      <c r="J101" s="58">
        <v>41575</v>
      </c>
      <c r="K101" s="52" t="s">
        <v>119</v>
      </c>
      <c r="L101" s="64" t="s">
        <v>275</v>
      </c>
      <c r="M101" s="59" t="s">
        <v>117</v>
      </c>
      <c r="N101" s="60" t="s">
        <v>118</v>
      </c>
    </row>
    <row r="102" spans="1:14" s="61" customFormat="1" ht="84" x14ac:dyDescent="0.2">
      <c r="A102" s="51">
        <v>81</v>
      </c>
      <c r="B102" s="63" t="s">
        <v>241</v>
      </c>
      <c r="C102" s="63" t="s">
        <v>77</v>
      </c>
      <c r="D102" s="86" t="s">
        <v>252</v>
      </c>
      <c r="E102" s="143">
        <v>4647</v>
      </c>
      <c r="F102" s="68" t="s">
        <v>119</v>
      </c>
      <c r="G102" s="69">
        <v>480000</v>
      </c>
      <c r="H102" s="57">
        <v>82666.460000000006</v>
      </c>
      <c r="I102" s="57">
        <f t="shared" si="8"/>
        <v>397333.54</v>
      </c>
      <c r="J102" s="58">
        <v>41571</v>
      </c>
      <c r="K102" s="52" t="s">
        <v>119</v>
      </c>
      <c r="L102" s="64" t="s">
        <v>276</v>
      </c>
      <c r="M102" s="59" t="s">
        <v>117</v>
      </c>
      <c r="N102" s="60" t="s">
        <v>118</v>
      </c>
    </row>
    <row r="103" spans="1:14" s="61" customFormat="1" ht="84" x14ac:dyDescent="0.2">
      <c r="A103" s="51">
        <v>82</v>
      </c>
      <c r="B103" s="63" t="s">
        <v>241</v>
      </c>
      <c r="C103" s="116" t="s">
        <v>48</v>
      </c>
      <c r="D103" s="62" t="s">
        <v>249</v>
      </c>
      <c r="E103" s="67">
        <v>3888</v>
      </c>
      <c r="F103" s="68" t="s">
        <v>119</v>
      </c>
      <c r="G103" s="62">
        <v>400000</v>
      </c>
      <c r="H103" s="57">
        <v>68888.820000000007</v>
      </c>
      <c r="I103" s="57">
        <f t="shared" si="8"/>
        <v>331111.18</v>
      </c>
      <c r="J103" s="58">
        <v>41411</v>
      </c>
      <c r="K103" s="52" t="s">
        <v>119</v>
      </c>
      <c r="L103" s="144" t="s">
        <v>277</v>
      </c>
      <c r="M103" s="59" t="s">
        <v>117</v>
      </c>
      <c r="N103" s="60" t="s">
        <v>118</v>
      </c>
    </row>
    <row r="104" spans="1:14" s="61" customFormat="1" ht="84" x14ac:dyDescent="0.2">
      <c r="A104" s="51">
        <v>83</v>
      </c>
      <c r="B104" s="63" t="s">
        <v>241</v>
      </c>
      <c r="C104" s="63" t="s">
        <v>59</v>
      </c>
      <c r="D104" s="62" t="s">
        <v>253</v>
      </c>
      <c r="E104" s="67">
        <v>16684</v>
      </c>
      <c r="F104" s="68" t="s">
        <v>119</v>
      </c>
      <c r="G104" s="68">
        <v>1730000</v>
      </c>
      <c r="H104" s="57">
        <v>297944.71999999997</v>
      </c>
      <c r="I104" s="57">
        <f t="shared" si="8"/>
        <v>1432055.28</v>
      </c>
      <c r="J104" s="58">
        <v>41114</v>
      </c>
      <c r="K104" s="52" t="s">
        <v>119</v>
      </c>
      <c r="L104" s="64" t="s">
        <v>278</v>
      </c>
      <c r="M104" s="59" t="s">
        <v>117</v>
      </c>
      <c r="N104" s="60" t="s">
        <v>118</v>
      </c>
    </row>
    <row r="105" spans="1:14" s="61" customFormat="1" ht="84" x14ac:dyDescent="0.2">
      <c r="A105" s="51">
        <v>84</v>
      </c>
      <c r="B105" s="63" t="s">
        <v>241</v>
      </c>
      <c r="C105" s="63" t="s">
        <v>50</v>
      </c>
      <c r="D105" s="62" t="s">
        <v>254</v>
      </c>
      <c r="E105" s="65">
        <v>11007</v>
      </c>
      <c r="F105" s="68" t="s">
        <v>119</v>
      </c>
      <c r="G105" s="66">
        <v>1140000</v>
      </c>
      <c r="H105" s="57">
        <v>196333.54</v>
      </c>
      <c r="I105" s="57">
        <f t="shared" si="8"/>
        <v>943666.46</v>
      </c>
      <c r="J105" s="58">
        <v>41411</v>
      </c>
      <c r="K105" s="52" t="s">
        <v>119</v>
      </c>
      <c r="L105" s="64" t="s">
        <v>279</v>
      </c>
      <c r="M105" s="59" t="s">
        <v>117</v>
      </c>
      <c r="N105" s="60" t="s">
        <v>118</v>
      </c>
    </row>
    <row r="106" spans="1:14" s="61" customFormat="1" ht="96" x14ac:dyDescent="0.2">
      <c r="A106" s="51">
        <v>85</v>
      </c>
      <c r="B106" s="63" t="s">
        <v>241</v>
      </c>
      <c r="C106" s="116" t="s">
        <v>49</v>
      </c>
      <c r="D106" s="62" t="s">
        <v>255</v>
      </c>
      <c r="E106" s="65">
        <v>1425</v>
      </c>
      <c r="F106" s="68" t="s">
        <v>119</v>
      </c>
      <c r="G106" s="66">
        <v>150000</v>
      </c>
      <c r="H106" s="57">
        <v>25833.54</v>
      </c>
      <c r="I106" s="57">
        <f t="shared" si="8"/>
        <v>124166.45999999999</v>
      </c>
      <c r="J106" s="58">
        <v>41411</v>
      </c>
      <c r="K106" s="52" t="s">
        <v>119</v>
      </c>
      <c r="L106" s="71" t="s">
        <v>280</v>
      </c>
      <c r="M106" s="59" t="s">
        <v>117</v>
      </c>
      <c r="N106" s="60" t="s">
        <v>118</v>
      </c>
    </row>
    <row r="107" spans="1:14" s="61" customFormat="1" ht="84" x14ac:dyDescent="0.2">
      <c r="A107" s="51">
        <v>86</v>
      </c>
      <c r="B107" s="63" t="s">
        <v>241</v>
      </c>
      <c r="C107" s="116" t="s">
        <v>47</v>
      </c>
      <c r="D107" s="86" t="s">
        <v>256</v>
      </c>
      <c r="E107" s="65">
        <v>1418</v>
      </c>
      <c r="F107" s="68" t="s">
        <v>119</v>
      </c>
      <c r="G107" s="66">
        <v>150000</v>
      </c>
      <c r="H107" s="57">
        <v>25833.54</v>
      </c>
      <c r="I107" s="57">
        <f t="shared" si="8"/>
        <v>124166.45999999999</v>
      </c>
      <c r="J107" s="58">
        <v>41411</v>
      </c>
      <c r="K107" s="52" t="s">
        <v>119</v>
      </c>
      <c r="L107" s="71" t="s">
        <v>281</v>
      </c>
      <c r="M107" s="59" t="s">
        <v>117</v>
      </c>
      <c r="N107" s="60" t="s">
        <v>118</v>
      </c>
    </row>
    <row r="108" spans="1:14" s="61" customFormat="1" ht="84" x14ac:dyDescent="0.2">
      <c r="A108" s="51">
        <v>87</v>
      </c>
      <c r="B108" s="63" t="s">
        <v>241</v>
      </c>
      <c r="C108" s="63" t="s">
        <v>55</v>
      </c>
      <c r="D108" s="62" t="s">
        <v>257</v>
      </c>
      <c r="E108" s="65">
        <v>4160</v>
      </c>
      <c r="F108" s="68" t="s">
        <v>119</v>
      </c>
      <c r="G108" s="66">
        <v>430000</v>
      </c>
      <c r="H108" s="57">
        <v>74055.28</v>
      </c>
      <c r="I108" s="57">
        <f t="shared" si="8"/>
        <v>355944.72</v>
      </c>
      <c r="J108" s="58">
        <v>41429</v>
      </c>
      <c r="K108" s="52" t="s">
        <v>119</v>
      </c>
      <c r="L108" s="64" t="s">
        <v>282</v>
      </c>
      <c r="M108" s="59" t="s">
        <v>117</v>
      </c>
      <c r="N108" s="60" t="s">
        <v>118</v>
      </c>
    </row>
    <row r="109" spans="1:14" s="61" customFormat="1" ht="84" x14ac:dyDescent="0.2">
      <c r="A109" s="51">
        <v>88</v>
      </c>
      <c r="B109" s="63" t="s">
        <v>241</v>
      </c>
      <c r="C109" s="63" t="s">
        <v>80</v>
      </c>
      <c r="D109" s="62" t="s">
        <v>258</v>
      </c>
      <c r="E109" s="143">
        <v>4698</v>
      </c>
      <c r="F109" s="68" t="s">
        <v>119</v>
      </c>
      <c r="G109" s="69">
        <v>490000</v>
      </c>
      <c r="H109" s="57">
        <v>84388.82</v>
      </c>
      <c r="I109" s="57">
        <f t="shared" si="8"/>
        <v>405611.18</v>
      </c>
      <c r="J109" s="58">
        <v>41575</v>
      </c>
      <c r="K109" s="52" t="s">
        <v>119</v>
      </c>
      <c r="L109" s="64" t="s">
        <v>283</v>
      </c>
      <c r="M109" s="59" t="s">
        <v>117</v>
      </c>
      <c r="N109" s="60" t="s">
        <v>118</v>
      </c>
    </row>
    <row r="110" spans="1:14" s="61" customFormat="1" ht="84" x14ac:dyDescent="0.2">
      <c r="A110" s="51">
        <v>89</v>
      </c>
      <c r="B110" s="63" t="s">
        <v>241</v>
      </c>
      <c r="C110" s="63" t="s">
        <v>56</v>
      </c>
      <c r="D110" s="62" t="s">
        <v>259</v>
      </c>
      <c r="E110" s="67">
        <v>4481</v>
      </c>
      <c r="F110" s="68" t="s">
        <v>119</v>
      </c>
      <c r="G110" s="68">
        <v>460000</v>
      </c>
      <c r="H110" s="57">
        <v>79222.36</v>
      </c>
      <c r="I110" s="57">
        <f t="shared" si="8"/>
        <v>380777.64</v>
      </c>
      <c r="J110" s="58">
        <v>41429</v>
      </c>
      <c r="K110" s="52" t="s">
        <v>119</v>
      </c>
      <c r="L110" s="64" t="s">
        <v>284</v>
      </c>
      <c r="M110" s="59" t="s">
        <v>117</v>
      </c>
      <c r="N110" s="60" t="s">
        <v>118</v>
      </c>
    </row>
    <row r="111" spans="1:14" s="61" customFormat="1" ht="84" x14ac:dyDescent="0.2">
      <c r="A111" s="51">
        <v>90</v>
      </c>
      <c r="B111" s="63" t="s">
        <v>241</v>
      </c>
      <c r="C111" s="63" t="s">
        <v>71</v>
      </c>
      <c r="D111" s="62" t="s">
        <v>260</v>
      </c>
      <c r="E111" s="143">
        <v>4767</v>
      </c>
      <c r="F111" s="68" t="s">
        <v>119</v>
      </c>
      <c r="G111" s="69">
        <v>490000</v>
      </c>
      <c r="H111" s="57">
        <v>84388.82</v>
      </c>
      <c r="I111" s="57">
        <f t="shared" si="8"/>
        <v>405611.18</v>
      </c>
      <c r="J111" s="58">
        <v>41571</v>
      </c>
      <c r="K111" s="52" t="s">
        <v>119</v>
      </c>
      <c r="L111" s="64" t="s">
        <v>285</v>
      </c>
      <c r="M111" s="59" t="s">
        <v>117</v>
      </c>
      <c r="N111" s="60" t="s">
        <v>118</v>
      </c>
    </row>
    <row r="112" spans="1:14" s="61" customFormat="1" ht="84" x14ac:dyDescent="0.2">
      <c r="A112" s="51">
        <v>91</v>
      </c>
      <c r="B112" s="63" t="s">
        <v>241</v>
      </c>
      <c r="C112" s="63" t="s">
        <v>54</v>
      </c>
      <c r="D112" s="62" t="s">
        <v>261</v>
      </c>
      <c r="E112" s="65">
        <v>3508</v>
      </c>
      <c r="F112" s="68" t="s">
        <v>119</v>
      </c>
      <c r="G112" s="66">
        <v>360000</v>
      </c>
      <c r="H112" s="57">
        <v>62000</v>
      </c>
      <c r="I112" s="57">
        <f t="shared" si="8"/>
        <v>298000</v>
      </c>
      <c r="J112" s="58">
        <v>41382</v>
      </c>
      <c r="K112" s="52" t="s">
        <v>119</v>
      </c>
      <c r="L112" s="64" t="s">
        <v>286</v>
      </c>
      <c r="M112" s="59" t="s">
        <v>117</v>
      </c>
      <c r="N112" s="60" t="s">
        <v>118</v>
      </c>
    </row>
    <row r="113" spans="1:14" s="61" customFormat="1" ht="84" x14ac:dyDescent="0.2">
      <c r="A113" s="51">
        <v>92</v>
      </c>
      <c r="B113" s="63" t="s">
        <v>241</v>
      </c>
      <c r="C113" s="63" t="s">
        <v>57</v>
      </c>
      <c r="D113" s="62" t="s">
        <v>262</v>
      </c>
      <c r="E113" s="67">
        <v>6006</v>
      </c>
      <c r="F113" s="68" t="s">
        <v>119</v>
      </c>
      <c r="G113" s="68">
        <v>620000</v>
      </c>
      <c r="H113" s="57">
        <v>106777.64</v>
      </c>
      <c r="I113" s="57">
        <f t="shared" si="8"/>
        <v>513222.36</v>
      </c>
      <c r="J113" s="58">
        <v>41429</v>
      </c>
      <c r="K113" s="52" t="s">
        <v>119</v>
      </c>
      <c r="L113" s="64" t="s">
        <v>287</v>
      </c>
      <c r="M113" s="59" t="s">
        <v>117</v>
      </c>
      <c r="N113" s="60" t="s">
        <v>118</v>
      </c>
    </row>
    <row r="114" spans="1:14" s="61" customFormat="1" ht="84" x14ac:dyDescent="0.2">
      <c r="A114" s="51">
        <v>93</v>
      </c>
      <c r="B114" s="146" t="s">
        <v>241</v>
      </c>
      <c r="C114" s="146" t="s">
        <v>73</v>
      </c>
      <c r="D114" s="145" t="s">
        <v>263</v>
      </c>
      <c r="E114" s="143">
        <v>1972</v>
      </c>
      <c r="F114" s="68" t="s">
        <v>119</v>
      </c>
      <c r="G114" s="69">
        <v>200000</v>
      </c>
      <c r="H114" s="57">
        <v>34444.720000000001</v>
      </c>
      <c r="I114" s="57">
        <f t="shared" si="8"/>
        <v>165555.28</v>
      </c>
      <c r="J114" s="58">
        <v>41575</v>
      </c>
      <c r="K114" s="52" t="s">
        <v>119</v>
      </c>
      <c r="L114" s="147" t="s">
        <v>288</v>
      </c>
      <c r="M114" s="59" t="s">
        <v>117</v>
      </c>
      <c r="N114" s="60" t="s">
        <v>118</v>
      </c>
    </row>
    <row r="115" spans="1:14" s="61" customFormat="1" ht="84" x14ac:dyDescent="0.2">
      <c r="A115" s="51">
        <v>94</v>
      </c>
      <c r="B115" s="63" t="s">
        <v>241</v>
      </c>
      <c r="C115" s="63" t="s">
        <v>70</v>
      </c>
      <c r="D115" s="62" t="s">
        <v>264</v>
      </c>
      <c r="E115" s="65">
        <v>3247</v>
      </c>
      <c r="F115" s="68" t="s">
        <v>119</v>
      </c>
      <c r="G115" s="66">
        <v>340000</v>
      </c>
      <c r="H115" s="57">
        <v>58555.28</v>
      </c>
      <c r="I115" s="57">
        <f t="shared" si="8"/>
        <v>281444.71999999997</v>
      </c>
      <c r="J115" s="58">
        <v>41571</v>
      </c>
      <c r="K115" s="52" t="s">
        <v>119</v>
      </c>
      <c r="L115" s="64" t="s">
        <v>289</v>
      </c>
      <c r="M115" s="59" t="s">
        <v>117</v>
      </c>
      <c r="N115" s="60" t="s">
        <v>118</v>
      </c>
    </row>
    <row r="116" spans="1:14" s="61" customFormat="1" ht="84" x14ac:dyDescent="0.2">
      <c r="A116" s="51">
        <v>95</v>
      </c>
      <c r="B116" s="116" t="s">
        <v>241</v>
      </c>
      <c r="C116" s="116" t="s">
        <v>72</v>
      </c>
      <c r="D116" s="86" t="s">
        <v>265</v>
      </c>
      <c r="E116" s="148">
        <v>5676</v>
      </c>
      <c r="F116" s="68" t="s">
        <v>119</v>
      </c>
      <c r="G116" s="149">
        <v>590000</v>
      </c>
      <c r="H116" s="57">
        <v>101611.18</v>
      </c>
      <c r="I116" s="57">
        <f t="shared" si="8"/>
        <v>488388.82</v>
      </c>
      <c r="J116" s="58">
        <v>41575</v>
      </c>
      <c r="K116" s="52" t="s">
        <v>119</v>
      </c>
      <c r="L116" s="71" t="s">
        <v>290</v>
      </c>
      <c r="M116" s="59" t="s">
        <v>117</v>
      </c>
      <c r="N116" s="60" t="s">
        <v>118</v>
      </c>
    </row>
    <row r="117" spans="1:14" s="61" customFormat="1" ht="84" x14ac:dyDescent="0.2">
      <c r="A117" s="51">
        <v>96</v>
      </c>
      <c r="B117" s="63" t="s">
        <v>241</v>
      </c>
      <c r="C117" s="63" t="s">
        <v>67</v>
      </c>
      <c r="D117" s="62" t="s">
        <v>291</v>
      </c>
      <c r="E117" s="67">
        <v>3990</v>
      </c>
      <c r="F117" s="68" t="s">
        <v>119</v>
      </c>
      <c r="G117" s="68">
        <v>410000</v>
      </c>
      <c r="H117" s="57">
        <v>70611.179999999993</v>
      </c>
      <c r="I117" s="57">
        <f t="shared" si="8"/>
        <v>339388.82</v>
      </c>
      <c r="J117" s="58">
        <v>41313</v>
      </c>
      <c r="K117" s="52" t="s">
        <v>119</v>
      </c>
      <c r="L117" s="64" t="s">
        <v>296</v>
      </c>
      <c r="M117" s="59" t="s">
        <v>117</v>
      </c>
      <c r="N117" s="60" t="s">
        <v>118</v>
      </c>
    </row>
    <row r="118" spans="1:14" s="61" customFormat="1" ht="84" x14ac:dyDescent="0.2">
      <c r="A118" s="51">
        <v>97</v>
      </c>
      <c r="B118" s="63" t="s">
        <v>241</v>
      </c>
      <c r="C118" s="63" t="s">
        <v>65</v>
      </c>
      <c r="D118" s="62" t="s">
        <v>292</v>
      </c>
      <c r="E118" s="67">
        <v>3760</v>
      </c>
      <c r="F118" s="68" t="s">
        <v>119</v>
      </c>
      <c r="G118" s="68">
        <v>390000</v>
      </c>
      <c r="H118" s="57">
        <v>67166.460000000006</v>
      </c>
      <c r="I118" s="57">
        <f t="shared" si="8"/>
        <v>322833.53999999998</v>
      </c>
      <c r="J118" s="58">
        <v>41313</v>
      </c>
      <c r="K118" s="52" t="s">
        <v>119</v>
      </c>
      <c r="L118" s="64" t="s">
        <v>297</v>
      </c>
      <c r="M118" s="59" t="s">
        <v>117</v>
      </c>
      <c r="N118" s="60" t="s">
        <v>118</v>
      </c>
    </row>
    <row r="119" spans="1:14" s="61" customFormat="1" ht="84" x14ac:dyDescent="0.2">
      <c r="A119" s="51">
        <v>98</v>
      </c>
      <c r="B119" s="63" t="s">
        <v>241</v>
      </c>
      <c r="C119" s="63" t="s">
        <v>66</v>
      </c>
      <c r="D119" s="62" t="s">
        <v>293</v>
      </c>
      <c r="E119" s="67">
        <v>5338</v>
      </c>
      <c r="F119" s="68" t="s">
        <v>119</v>
      </c>
      <c r="G119" s="68">
        <v>550000</v>
      </c>
      <c r="H119" s="57">
        <v>94722.34</v>
      </c>
      <c r="I119" s="57">
        <f t="shared" si="8"/>
        <v>455277.66000000003</v>
      </c>
      <c r="J119" s="58">
        <v>41313</v>
      </c>
      <c r="K119" s="52" t="s">
        <v>119</v>
      </c>
      <c r="L119" s="64" t="s">
        <v>298</v>
      </c>
      <c r="M119" s="59" t="s">
        <v>117</v>
      </c>
      <c r="N119" s="60" t="s">
        <v>118</v>
      </c>
    </row>
    <row r="120" spans="1:14" s="61" customFormat="1" ht="84" x14ac:dyDescent="0.2">
      <c r="A120" s="51">
        <v>99</v>
      </c>
      <c r="B120" s="63" t="s">
        <v>241</v>
      </c>
      <c r="C120" s="63" t="s">
        <v>69</v>
      </c>
      <c r="D120" s="62" t="s">
        <v>294</v>
      </c>
      <c r="E120" s="143">
        <v>4276</v>
      </c>
      <c r="F120" s="68" t="s">
        <v>119</v>
      </c>
      <c r="G120" s="69">
        <v>440000</v>
      </c>
      <c r="H120" s="57">
        <v>75777.64</v>
      </c>
      <c r="I120" s="57">
        <f t="shared" si="8"/>
        <v>364222.36</v>
      </c>
      <c r="J120" s="58">
        <v>41411</v>
      </c>
      <c r="K120" s="52" t="s">
        <v>119</v>
      </c>
      <c r="L120" s="64" t="s">
        <v>299</v>
      </c>
      <c r="M120" s="59" t="s">
        <v>117</v>
      </c>
      <c r="N120" s="60" t="s">
        <v>118</v>
      </c>
    </row>
    <row r="121" spans="1:14" s="61" customFormat="1" ht="57.75" customHeight="1" x14ac:dyDescent="0.2">
      <c r="A121" s="51">
        <v>100</v>
      </c>
      <c r="B121" s="63" t="s">
        <v>241</v>
      </c>
      <c r="C121" s="63" t="s">
        <v>68</v>
      </c>
      <c r="D121" s="62" t="s">
        <v>295</v>
      </c>
      <c r="E121" s="65">
        <v>4737</v>
      </c>
      <c r="F121" s="68" t="s">
        <v>119</v>
      </c>
      <c r="G121" s="66">
        <v>490000</v>
      </c>
      <c r="H121" s="57">
        <v>84388.82</v>
      </c>
      <c r="I121" s="57">
        <f t="shared" si="8"/>
        <v>405611.18</v>
      </c>
      <c r="J121" s="58">
        <v>41313</v>
      </c>
      <c r="K121" s="52" t="s">
        <v>119</v>
      </c>
      <c r="L121" s="64" t="s">
        <v>300</v>
      </c>
      <c r="M121" s="59" t="s">
        <v>117</v>
      </c>
      <c r="N121" s="60" t="s">
        <v>118</v>
      </c>
    </row>
    <row r="122" spans="1:14" s="61" customFormat="1" ht="84" x14ac:dyDescent="0.2">
      <c r="A122" s="51">
        <v>101</v>
      </c>
      <c r="B122" s="63" t="s">
        <v>241</v>
      </c>
      <c r="C122" s="63" t="s">
        <v>63</v>
      </c>
      <c r="D122" s="62" t="s">
        <v>301</v>
      </c>
      <c r="E122" s="67">
        <v>9854</v>
      </c>
      <c r="F122" s="68" t="s">
        <v>119</v>
      </c>
      <c r="G122" s="68">
        <v>1020000</v>
      </c>
      <c r="H122" s="57">
        <v>175666.46</v>
      </c>
      <c r="I122" s="57">
        <f t="shared" si="8"/>
        <v>844333.54</v>
      </c>
      <c r="J122" s="58">
        <v>41313</v>
      </c>
      <c r="K122" s="52" t="s">
        <v>119</v>
      </c>
      <c r="L122" s="64" t="s">
        <v>306</v>
      </c>
      <c r="M122" s="59" t="s">
        <v>117</v>
      </c>
      <c r="N122" s="60" t="s">
        <v>118</v>
      </c>
    </row>
    <row r="123" spans="1:14" s="61" customFormat="1" ht="84" x14ac:dyDescent="0.2">
      <c r="A123" s="51">
        <v>102</v>
      </c>
      <c r="B123" s="63" t="s">
        <v>241</v>
      </c>
      <c r="C123" s="63" t="s">
        <v>61</v>
      </c>
      <c r="D123" s="62" t="s">
        <v>302</v>
      </c>
      <c r="E123" s="67">
        <v>13867</v>
      </c>
      <c r="F123" s="68" t="s">
        <v>119</v>
      </c>
      <c r="G123" s="68">
        <v>1440000</v>
      </c>
      <c r="H123" s="57">
        <v>248000</v>
      </c>
      <c r="I123" s="57">
        <f t="shared" si="8"/>
        <v>1192000</v>
      </c>
      <c r="J123" s="58">
        <v>41313</v>
      </c>
      <c r="K123" s="52" t="s">
        <v>119</v>
      </c>
      <c r="L123" s="64" t="s">
        <v>307</v>
      </c>
      <c r="M123" s="59" t="s">
        <v>117</v>
      </c>
      <c r="N123" s="60" t="s">
        <v>118</v>
      </c>
    </row>
    <row r="124" spans="1:14" s="61" customFormat="1" ht="84" x14ac:dyDescent="0.2">
      <c r="A124" s="51">
        <v>103</v>
      </c>
      <c r="B124" s="63" t="s">
        <v>241</v>
      </c>
      <c r="C124" s="63" t="s">
        <v>62</v>
      </c>
      <c r="D124" s="62" t="s">
        <v>303</v>
      </c>
      <c r="E124" s="67">
        <v>13747</v>
      </c>
      <c r="F124" s="68" t="s">
        <v>119</v>
      </c>
      <c r="G124" s="68">
        <v>1420000</v>
      </c>
      <c r="H124" s="57">
        <v>244555.28</v>
      </c>
      <c r="I124" s="57">
        <f t="shared" si="8"/>
        <v>1175444.72</v>
      </c>
      <c r="J124" s="58">
        <v>41313</v>
      </c>
      <c r="K124" s="52" t="s">
        <v>119</v>
      </c>
      <c r="L124" s="64" t="s">
        <v>308</v>
      </c>
      <c r="M124" s="59" t="s">
        <v>117</v>
      </c>
      <c r="N124" s="60" t="s">
        <v>118</v>
      </c>
    </row>
    <row r="125" spans="1:14" s="61" customFormat="1" ht="84" x14ac:dyDescent="0.2">
      <c r="A125" s="51">
        <v>104</v>
      </c>
      <c r="B125" s="63" t="s">
        <v>241</v>
      </c>
      <c r="C125" s="63" t="s">
        <v>60</v>
      </c>
      <c r="D125" s="62" t="s">
        <v>304</v>
      </c>
      <c r="E125" s="67">
        <v>5073</v>
      </c>
      <c r="F125" s="68" t="s">
        <v>119</v>
      </c>
      <c r="G125" s="68">
        <v>530000</v>
      </c>
      <c r="H125" s="57">
        <v>91277.64</v>
      </c>
      <c r="I125" s="57">
        <f t="shared" si="8"/>
        <v>438722.36</v>
      </c>
      <c r="J125" s="58">
        <v>41313</v>
      </c>
      <c r="K125" s="52" t="s">
        <v>119</v>
      </c>
      <c r="L125" s="64" t="s">
        <v>309</v>
      </c>
      <c r="M125" s="59" t="s">
        <v>117</v>
      </c>
      <c r="N125" s="60" t="s">
        <v>118</v>
      </c>
    </row>
    <row r="126" spans="1:14" s="61" customFormat="1" ht="84" x14ac:dyDescent="0.2">
      <c r="A126" s="51">
        <v>105</v>
      </c>
      <c r="B126" s="63" t="s">
        <v>241</v>
      </c>
      <c r="C126" s="63" t="s">
        <v>64</v>
      </c>
      <c r="D126" s="62" t="s">
        <v>305</v>
      </c>
      <c r="E126" s="67">
        <v>4643</v>
      </c>
      <c r="F126" s="68" t="s">
        <v>119</v>
      </c>
      <c r="G126" s="68">
        <v>480000</v>
      </c>
      <c r="H126" s="57">
        <v>82666.460000000006</v>
      </c>
      <c r="I126" s="57">
        <f t="shared" si="8"/>
        <v>397333.54</v>
      </c>
      <c r="J126" s="58">
        <v>41313</v>
      </c>
      <c r="K126" s="52" t="s">
        <v>119</v>
      </c>
      <c r="L126" s="64" t="s">
        <v>310</v>
      </c>
      <c r="M126" s="59" t="s">
        <v>117</v>
      </c>
      <c r="N126" s="60" t="s">
        <v>118</v>
      </c>
    </row>
    <row r="127" spans="1:14" s="79" customFormat="1" ht="15" customHeight="1" x14ac:dyDescent="0.2">
      <c r="A127" s="90"/>
      <c r="B127" s="91" t="s">
        <v>237</v>
      </c>
      <c r="C127" s="111"/>
      <c r="D127" s="100"/>
      <c r="E127" s="185">
        <f>SUM(E92:E126)</f>
        <v>199287</v>
      </c>
      <c r="F127" s="185">
        <f t="shared" ref="F127:I127" si="9">SUM(F92:F126)</f>
        <v>0</v>
      </c>
      <c r="G127" s="185">
        <f t="shared" si="9"/>
        <v>20620000</v>
      </c>
      <c r="H127" s="185">
        <f t="shared" si="9"/>
        <v>3551222.3400000003</v>
      </c>
      <c r="I127" s="185">
        <f t="shared" si="9"/>
        <v>17068777.66</v>
      </c>
      <c r="J127" s="76"/>
      <c r="K127" s="76"/>
      <c r="L127" s="92"/>
      <c r="M127" s="49"/>
      <c r="N127" s="78"/>
    </row>
    <row r="128" spans="1:14" s="3" customFormat="1" ht="17.25" customHeight="1" x14ac:dyDescent="0.25">
      <c r="A128" s="199" t="s">
        <v>311</v>
      </c>
      <c r="B128" s="200"/>
      <c r="C128" s="38"/>
      <c r="D128" s="1"/>
      <c r="E128" s="5"/>
      <c r="F128" s="5"/>
      <c r="G128" s="6"/>
      <c r="H128" s="6"/>
      <c r="I128" s="6"/>
      <c r="J128" s="2"/>
      <c r="K128" s="2"/>
      <c r="L128" s="1"/>
      <c r="M128" s="1"/>
      <c r="N128" s="8"/>
    </row>
    <row r="129" spans="1:14" s="61" customFormat="1" ht="89.25" customHeight="1" x14ac:dyDescent="0.2">
      <c r="A129" s="51">
        <v>106</v>
      </c>
      <c r="B129" s="63" t="s">
        <v>312</v>
      </c>
      <c r="C129" s="116" t="s">
        <v>313</v>
      </c>
      <c r="D129" s="52" t="s">
        <v>359</v>
      </c>
      <c r="E129" s="67">
        <v>60.3</v>
      </c>
      <c r="F129" s="68">
        <v>366986.4</v>
      </c>
      <c r="G129" s="68">
        <v>366986.4</v>
      </c>
      <c r="H129" s="68">
        <v>366986.4</v>
      </c>
      <c r="I129" s="57">
        <f t="shared" ref="I129:I133" si="10">G129-H129</f>
        <v>0</v>
      </c>
      <c r="J129" s="58">
        <v>41724</v>
      </c>
      <c r="K129" s="52" t="s">
        <v>119</v>
      </c>
      <c r="L129" s="151" t="s">
        <v>360</v>
      </c>
      <c r="M129" s="59" t="s">
        <v>117</v>
      </c>
      <c r="N129" s="182" t="s">
        <v>416</v>
      </c>
    </row>
    <row r="130" spans="1:14" s="61" customFormat="1" ht="94.5" customHeight="1" x14ac:dyDescent="0.2">
      <c r="A130" s="51">
        <v>107</v>
      </c>
      <c r="B130" s="63" t="s">
        <v>312</v>
      </c>
      <c r="C130" s="116" t="s">
        <v>314</v>
      </c>
      <c r="D130" s="52" t="s">
        <v>361</v>
      </c>
      <c r="E130" s="67">
        <v>44.6</v>
      </c>
      <c r="F130" s="68">
        <v>271436.05</v>
      </c>
      <c r="G130" s="68">
        <v>271436.05</v>
      </c>
      <c r="H130" s="68">
        <v>271436.05</v>
      </c>
      <c r="I130" s="57">
        <f t="shared" si="10"/>
        <v>0</v>
      </c>
      <c r="J130" s="58">
        <v>41724</v>
      </c>
      <c r="K130" s="52" t="s">
        <v>119</v>
      </c>
      <c r="L130" s="151" t="s">
        <v>362</v>
      </c>
      <c r="M130" s="59" t="s">
        <v>117</v>
      </c>
      <c r="N130" s="182" t="s">
        <v>417</v>
      </c>
    </row>
    <row r="131" spans="1:14" s="61" customFormat="1" ht="92.25" customHeight="1" x14ac:dyDescent="0.2">
      <c r="A131" s="51">
        <v>108</v>
      </c>
      <c r="B131" s="63" t="s">
        <v>312</v>
      </c>
      <c r="C131" s="116" t="s">
        <v>315</v>
      </c>
      <c r="D131" s="52" t="s">
        <v>363</v>
      </c>
      <c r="E131" s="67">
        <v>37.6</v>
      </c>
      <c r="F131" s="68">
        <v>262454.02</v>
      </c>
      <c r="G131" s="68">
        <v>262454.02</v>
      </c>
      <c r="H131" s="57">
        <v>121020.48</v>
      </c>
      <c r="I131" s="57">
        <f t="shared" si="10"/>
        <v>141433.54000000004</v>
      </c>
      <c r="J131" s="58">
        <v>43021</v>
      </c>
      <c r="K131" s="52" t="s">
        <v>119</v>
      </c>
      <c r="L131" s="151" t="s">
        <v>364</v>
      </c>
      <c r="M131" s="59" t="s">
        <v>117</v>
      </c>
      <c r="N131" s="182" t="s">
        <v>418</v>
      </c>
    </row>
    <row r="132" spans="1:14" s="61" customFormat="1" ht="84" x14ac:dyDescent="0.2">
      <c r="A132" s="51">
        <v>109</v>
      </c>
      <c r="B132" s="63" t="s">
        <v>312</v>
      </c>
      <c r="C132" s="116" t="s">
        <v>316</v>
      </c>
      <c r="D132" s="52" t="s">
        <v>365</v>
      </c>
      <c r="E132" s="67">
        <v>48.9</v>
      </c>
      <c r="F132" s="68">
        <v>346695.16</v>
      </c>
      <c r="G132" s="68">
        <v>350000</v>
      </c>
      <c r="H132" s="68">
        <v>350000</v>
      </c>
      <c r="I132" s="57">
        <f t="shared" si="10"/>
        <v>0</v>
      </c>
      <c r="J132" s="58">
        <v>43041</v>
      </c>
      <c r="K132" s="52" t="s">
        <v>119</v>
      </c>
      <c r="L132" s="151" t="s">
        <v>366</v>
      </c>
      <c r="M132" s="59" t="s">
        <v>117</v>
      </c>
      <c r="N132" s="60" t="s">
        <v>118</v>
      </c>
    </row>
    <row r="133" spans="1:14" s="61" customFormat="1" ht="97.5" customHeight="1" x14ac:dyDescent="0.2">
      <c r="A133" s="51">
        <v>110</v>
      </c>
      <c r="B133" s="63" t="s">
        <v>312</v>
      </c>
      <c r="C133" s="116" t="s">
        <v>317</v>
      </c>
      <c r="D133" s="52" t="s">
        <v>367</v>
      </c>
      <c r="E133" s="67">
        <v>30.9</v>
      </c>
      <c r="F133" s="68">
        <v>215686.94</v>
      </c>
      <c r="G133" s="68">
        <v>215686.94</v>
      </c>
      <c r="H133" s="68">
        <v>215686.94</v>
      </c>
      <c r="I133" s="57">
        <f t="shared" si="10"/>
        <v>0</v>
      </c>
      <c r="J133" s="58">
        <v>42933</v>
      </c>
      <c r="K133" s="52" t="s">
        <v>119</v>
      </c>
      <c r="L133" s="151" t="s">
        <v>368</v>
      </c>
      <c r="M133" s="59" t="s">
        <v>117</v>
      </c>
      <c r="N133" s="182" t="s">
        <v>419</v>
      </c>
    </row>
    <row r="134" spans="1:14" s="79" customFormat="1" ht="12.75" x14ac:dyDescent="0.2">
      <c r="A134" s="90"/>
      <c r="B134" s="91" t="s">
        <v>237</v>
      </c>
      <c r="C134" s="36"/>
      <c r="D134" s="49"/>
      <c r="E134" s="150">
        <f>SUM(E129:E133)</f>
        <v>222.3</v>
      </c>
      <c r="F134" s="150">
        <f>SUM(F129:F133)</f>
        <v>1463258.5699999998</v>
      </c>
      <c r="G134" s="150">
        <f>SUM(G129:G133)</f>
        <v>1466563.41</v>
      </c>
      <c r="H134" s="150">
        <f>SUM(H129:H133)</f>
        <v>1325129.8699999999</v>
      </c>
      <c r="I134" s="150">
        <f>SUM(I129:I133)</f>
        <v>141433.54000000004</v>
      </c>
      <c r="J134" s="76"/>
      <c r="K134" s="76"/>
      <c r="L134" s="49"/>
      <c r="M134" s="49"/>
      <c r="N134" s="78"/>
    </row>
    <row r="135" spans="1:14" s="79" customFormat="1" ht="23.25" customHeight="1" x14ac:dyDescent="0.2">
      <c r="A135" s="201" t="s">
        <v>318</v>
      </c>
      <c r="B135" s="202"/>
      <c r="C135" s="152"/>
      <c r="D135" s="49"/>
      <c r="E135" s="81"/>
      <c r="F135" s="81"/>
      <c r="G135" s="82"/>
      <c r="H135" s="82"/>
      <c r="I135" s="82"/>
      <c r="J135" s="76"/>
      <c r="K135" s="76"/>
      <c r="L135" s="49"/>
      <c r="M135" s="49"/>
      <c r="N135" s="78"/>
    </row>
    <row r="136" spans="1:14" s="61" customFormat="1" ht="84" x14ac:dyDescent="0.2">
      <c r="A136" s="51">
        <v>111</v>
      </c>
      <c r="B136" s="116" t="s">
        <v>319</v>
      </c>
      <c r="C136" s="116" t="s">
        <v>321</v>
      </c>
      <c r="D136" s="52" t="s">
        <v>369</v>
      </c>
      <c r="E136" s="67">
        <v>172.5</v>
      </c>
      <c r="F136" s="68">
        <v>3660865.73</v>
      </c>
      <c r="G136" s="68">
        <v>3660865.73</v>
      </c>
      <c r="H136" s="68">
        <v>3660865.73</v>
      </c>
      <c r="I136" s="57">
        <f>G136-H136</f>
        <v>0</v>
      </c>
      <c r="J136" s="58">
        <v>41829</v>
      </c>
      <c r="K136" s="52" t="s">
        <v>119</v>
      </c>
      <c r="L136" s="52" t="s">
        <v>370</v>
      </c>
      <c r="M136" s="59" t="s">
        <v>117</v>
      </c>
      <c r="N136" s="60" t="s">
        <v>118</v>
      </c>
    </row>
    <row r="137" spans="1:14" s="61" customFormat="1" ht="84" x14ac:dyDescent="0.2">
      <c r="A137" s="51">
        <v>112</v>
      </c>
      <c r="B137" s="63" t="s">
        <v>320</v>
      </c>
      <c r="C137" s="63" t="s">
        <v>322</v>
      </c>
      <c r="D137" s="52" t="s">
        <v>371</v>
      </c>
      <c r="E137" s="67">
        <v>117</v>
      </c>
      <c r="F137" s="68">
        <v>30034.23</v>
      </c>
      <c r="G137" s="68">
        <v>30034.23</v>
      </c>
      <c r="H137" s="68">
        <v>30034.23</v>
      </c>
      <c r="I137" s="57">
        <f t="shared" ref="I137:I140" si="11">G137-H137</f>
        <v>0</v>
      </c>
      <c r="J137" s="58">
        <v>41319</v>
      </c>
      <c r="K137" s="52" t="s">
        <v>119</v>
      </c>
      <c r="L137" s="52" t="s">
        <v>372</v>
      </c>
      <c r="M137" s="59" t="s">
        <v>117</v>
      </c>
      <c r="N137" s="60" t="s">
        <v>118</v>
      </c>
    </row>
    <row r="138" spans="1:14" s="61" customFormat="1" ht="132" x14ac:dyDescent="0.2">
      <c r="A138" s="51">
        <v>113</v>
      </c>
      <c r="B138" s="116" t="s">
        <v>323</v>
      </c>
      <c r="C138" s="63" t="s">
        <v>326</v>
      </c>
      <c r="D138" s="52"/>
      <c r="E138" s="148"/>
      <c r="F138" s="149"/>
      <c r="G138" s="149">
        <v>928232.2</v>
      </c>
      <c r="H138" s="57">
        <v>260420.73</v>
      </c>
      <c r="I138" s="57">
        <f t="shared" si="11"/>
        <v>667811.47</v>
      </c>
      <c r="J138" s="153">
        <v>42591</v>
      </c>
      <c r="K138" s="52" t="s">
        <v>119</v>
      </c>
      <c r="L138" s="62" t="s">
        <v>441</v>
      </c>
      <c r="M138" s="59" t="s">
        <v>117</v>
      </c>
      <c r="N138" s="60" t="s">
        <v>118</v>
      </c>
    </row>
    <row r="139" spans="1:14" s="61" customFormat="1" ht="84" x14ac:dyDescent="0.2">
      <c r="A139" s="51">
        <v>114</v>
      </c>
      <c r="B139" s="116" t="s">
        <v>324</v>
      </c>
      <c r="C139" s="63" t="s">
        <v>326</v>
      </c>
      <c r="D139" s="52"/>
      <c r="E139" s="148"/>
      <c r="F139" s="149"/>
      <c r="G139" s="149">
        <v>50000</v>
      </c>
      <c r="H139" s="57">
        <v>3611.14</v>
      </c>
      <c r="I139" s="57">
        <f t="shared" si="11"/>
        <v>46388.86</v>
      </c>
      <c r="J139" s="52" t="s">
        <v>374</v>
      </c>
      <c r="K139" s="52" t="s">
        <v>119</v>
      </c>
      <c r="L139" s="52" t="s">
        <v>373</v>
      </c>
      <c r="M139" s="59" t="s">
        <v>117</v>
      </c>
      <c r="N139" s="60" t="s">
        <v>118</v>
      </c>
    </row>
    <row r="140" spans="1:14" s="61" customFormat="1" ht="84" x14ac:dyDescent="0.2">
      <c r="A140" s="51">
        <v>115</v>
      </c>
      <c r="B140" s="63" t="s">
        <v>325</v>
      </c>
      <c r="C140" s="63" t="s">
        <v>327</v>
      </c>
      <c r="D140" s="52"/>
      <c r="E140" s="143"/>
      <c r="F140" s="69"/>
      <c r="G140" s="69">
        <v>761770.6</v>
      </c>
      <c r="H140" s="69">
        <v>761770.6</v>
      </c>
      <c r="I140" s="57">
        <f t="shared" si="11"/>
        <v>0</v>
      </c>
      <c r="J140" s="52" t="s">
        <v>376</v>
      </c>
      <c r="K140" s="52" t="s">
        <v>119</v>
      </c>
      <c r="L140" s="52" t="s">
        <v>375</v>
      </c>
      <c r="M140" s="59" t="s">
        <v>117</v>
      </c>
      <c r="N140" s="60" t="s">
        <v>118</v>
      </c>
    </row>
    <row r="141" spans="1:14" s="79" customFormat="1" ht="12.75" x14ac:dyDescent="0.2">
      <c r="A141" s="90"/>
      <c r="B141" s="154" t="s">
        <v>237</v>
      </c>
      <c r="C141" s="155"/>
      <c r="D141" s="49"/>
      <c r="E141" s="183">
        <f>SUM(E136:E140)</f>
        <v>289.5</v>
      </c>
      <c r="F141" s="183">
        <f t="shared" ref="F141:I141" si="12">SUM(F136:F140)</f>
        <v>3690899.96</v>
      </c>
      <c r="G141" s="183">
        <f t="shared" si="12"/>
        <v>5430902.7599999998</v>
      </c>
      <c r="H141" s="183">
        <f t="shared" si="12"/>
        <v>4716702.43</v>
      </c>
      <c r="I141" s="183">
        <f t="shared" si="12"/>
        <v>714200.33</v>
      </c>
      <c r="J141" s="76"/>
      <c r="K141" s="76"/>
      <c r="L141" s="49"/>
      <c r="M141" s="49"/>
      <c r="N141" s="78"/>
    </row>
    <row r="142" spans="1:14" s="79" customFormat="1" ht="13.5" thickBot="1" x14ac:dyDescent="0.25">
      <c r="A142" s="156"/>
      <c r="B142" s="157" t="s">
        <v>238</v>
      </c>
      <c r="C142" s="158"/>
      <c r="D142" s="159"/>
      <c r="E142" s="186">
        <f>E126+E133+E140</f>
        <v>4673.8999999999996</v>
      </c>
      <c r="F142" s="186">
        <f>F127+F134+F141</f>
        <v>5154158.5299999993</v>
      </c>
      <c r="G142" s="186">
        <f>G127+G134+G141</f>
        <v>27517466.170000002</v>
      </c>
      <c r="H142" s="186">
        <f>H126+H133+H140</f>
        <v>1060124</v>
      </c>
      <c r="I142" s="186">
        <f>I126+I133+I140</f>
        <v>397333.54</v>
      </c>
      <c r="J142" s="160"/>
      <c r="K142" s="160"/>
      <c r="L142" s="159"/>
      <c r="M142" s="159"/>
      <c r="N142" s="161"/>
    </row>
    <row r="143" spans="1:14" s="79" customFormat="1" ht="13.5" thickBot="1" x14ac:dyDescent="0.25">
      <c r="A143" s="162"/>
      <c r="B143" s="163" t="s">
        <v>238</v>
      </c>
      <c r="C143" s="164"/>
      <c r="D143" s="165"/>
      <c r="E143" s="187"/>
      <c r="F143" s="187">
        <f>F89+F142</f>
        <v>91279728.640000015</v>
      </c>
      <c r="G143" s="187">
        <f>G89+G142</f>
        <v>113988663.28000002</v>
      </c>
      <c r="H143" s="187">
        <f>H89+H142</f>
        <v>1060124</v>
      </c>
      <c r="I143" s="187">
        <f>I89+I142</f>
        <v>86868530.650000021</v>
      </c>
      <c r="J143" s="166"/>
      <c r="K143" s="166"/>
      <c r="L143" s="165"/>
      <c r="M143" s="165"/>
      <c r="N143" s="167"/>
    </row>
    <row r="144" spans="1:14" s="41" customFormat="1" ht="15.75" x14ac:dyDescent="0.25"/>
    <row r="145" spans="2:12" s="20" customFormat="1" x14ac:dyDescent="0.25"/>
    <row r="146" spans="2:12" ht="15.75" x14ac:dyDescent="0.25">
      <c r="B146" s="41" t="s">
        <v>407</v>
      </c>
      <c r="C146" s="41"/>
      <c r="D146" s="41"/>
      <c r="E146" s="41"/>
      <c r="F146" s="41"/>
      <c r="G146" s="41"/>
      <c r="H146" s="41"/>
      <c r="I146" s="41"/>
      <c r="J146" s="41" t="s">
        <v>410</v>
      </c>
      <c r="K146" s="41"/>
      <c r="L146" s="41"/>
    </row>
    <row r="147" spans="2:12" s="20" customFormat="1" x14ac:dyDescent="0.25"/>
    <row r="148" spans="2:12" s="20" customFormat="1" x14ac:dyDescent="0.25"/>
    <row r="149" spans="2:12" s="20" customFormat="1" x14ac:dyDescent="0.25"/>
    <row r="150" spans="2:12" s="20" customFormat="1" x14ac:dyDescent="0.25"/>
    <row r="151" spans="2:12" s="20" customFormat="1" x14ac:dyDescent="0.25"/>
    <row r="152" spans="2:12" s="20" customFormat="1" x14ac:dyDescent="0.25"/>
    <row r="153" spans="2:12" s="20" customFormat="1" x14ac:dyDescent="0.25"/>
    <row r="154" spans="2:12" s="20" customFormat="1" x14ac:dyDescent="0.25"/>
    <row r="155" spans="2:12" s="20" customFormat="1" x14ac:dyDescent="0.25"/>
    <row r="156" spans="2:12" s="20" customFormat="1" x14ac:dyDescent="0.25"/>
    <row r="157" spans="2:12" s="20" customFormat="1" x14ac:dyDescent="0.25"/>
    <row r="158" spans="2:12" s="20" customFormat="1" x14ac:dyDescent="0.25"/>
    <row r="159" spans="2:12" s="20" customFormat="1" x14ac:dyDescent="0.25"/>
    <row r="160" spans="2:12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</sheetData>
  <mergeCells count="11">
    <mergeCell ref="A6:B6"/>
    <mergeCell ref="A7:B7"/>
    <mergeCell ref="A44:B44"/>
    <mergeCell ref="A49:B49"/>
    <mergeCell ref="A54:B54"/>
    <mergeCell ref="A128:B128"/>
    <mergeCell ref="A135:B135"/>
    <mergeCell ref="A69:B69"/>
    <mergeCell ref="A81:B81"/>
    <mergeCell ref="A90:B90"/>
    <mergeCell ref="A91:B91"/>
  </mergeCells>
  <pageMargins left="0.23622047244094491" right="0.23622047244094491" top="0.7480314960629921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G15" sqref="F15:G15"/>
    </sheetView>
  </sheetViews>
  <sheetFormatPr defaultRowHeight="15" x14ac:dyDescent="0.25"/>
  <cols>
    <col min="1" max="1" width="5.5703125" customWidth="1"/>
    <col min="2" max="2" width="22.140625" customWidth="1"/>
    <col min="3" max="3" width="14.28515625" customWidth="1"/>
    <col min="4" max="4" width="12.85546875" customWidth="1"/>
    <col min="5" max="5" width="10.5703125" customWidth="1"/>
    <col min="6" max="6" width="13.5703125" customWidth="1"/>
    <col min="7" max="7" width="9.5703125" customWidth="1"/>
    <col min="8" max="8" width="19.140625" customWidth="1"/>
    <col min="9" max="9" width="17" customWidth="1"/>
    <col min="10" max="10" width="14.7109375" customWidth="1"/>
  </cols>
  <sheetData>
    <row r="1" spans="1:10" ht="18.75" x14ac:dyDescent="0.3">
      <c r="B1" s="194" t="s">
        <v>404</v>
      </c>
      <c r="C1" s="194"/>
      <c r="D1" s="194"/>
      <c r="E1" s="194"/>
      <c r="F1" s="194"/>
      <c r="G1" s="194"/>
      <c r="H1" s="194"/>
    </row>
    <row r="2" spans="1:10" ht="18.75" x14ac:dyDescent="0.3">
      <c r="B2" s="194" t="s">
        <v>405</v>
      </c>
      <c r="C2" s="194"/>
      <c r="D2" s="194"/>
      <c r="E2" s="194"/>
      <c r="F2" s="194"/>
      <c r="G2" s="194"/>
      <c r="H2" s="194"/>
    </row>
    <row r="4" spans="1:10" s="45" customFormat="1" ht="114" customHeight="1" thickBot="1" x14ac:dyDescent="0.25">
      <c r="A4" s="44" t="s">
        <v>0</v>
      </c>
      <c r="B4" s="44" t="s">
        <v>328</v>
      </c>
      <c r="C4" s="44" t="s">
        <v>5</v>
      </c>
      <c r="D4" s="44" t="s">
        <v>6</v>
      </c>
      <c r="E4" s="44" t="s">
        <v>335</v>
      </c>
      <c r="F4" s="44" t="s">
        <v>7</v>
      </c>
      <c r="G4" s="44" t="s">
        <v>8</v>
      </c>
      <c r="H4" s="44" t="s">
        <v>329</v>
      </c>
      <c r="I4" s="44" t="s">
        <v>10</v>
      </c>
      <c r="J4" s="44" t="s">
        <v>11</v>
      </c>
    </row>
    <row r="5" spans="1:10" s="39" customFormat="1" ht="15.75" customHeight="1" thickBot="1" x14ac:dyDescent="0.3">
      <c r="A5" s="174">
        <v>1</v>
      </c>
      <c r="B5" s="175">
        <v>2</v>
      </c>
      <c r="C5" s="176">
        <v>3</v>
      </c>
      <c r="D5" s="177">
        <v>4</v>
      </c>
      <c r="E5" s="177">
        <v>5</v>
      </c>
      <c r="F5" s="177">
        <v>6</v>
      </c>
      <c r="G5" s="177">
        <v>7</v>
      </c>
      <c r="H5" s="177">
        <v>8</v>
      </c>
      <c r="I5" s="177">
        <v>9</v>
      </c>
      <c r="J5" s="178">
        <v>10</v>
      </c>
    </row>
    <row r="6" spans="1:10" s="45" customFormat="1" ht="12" customHeight="1" x14ac:dyDescent="0.2">
      <c r="A6" s="179"/>
      <c r="B6" s="195" t="s">
        <v>330</v>
      </c>
      <c r="C6" s="196"/>
      <c r="D6" s="47"/>
      <c r="E6" s="47"/>
      <c r="F6" s="47"/>
      <c r="G6" s="47"/>
      <c r="H6" s="47"/>
      <c r="I6" s="47"/>
      <c r="J6" s="48"/>
    </row>
    <row r="7" spans="1:10" s="79" customFormat="1" ht="77.25" customHeight="1" x14ac:dyDescent="0.2">
      <c r="A7" s="90">
        <v>1</v>
      </c>
      <c r="B7" s="76" t="s">
        <v>331</v>
      </c>
      <c r="C7" s="190">
        <v>841757.48</v>
      </c>
      <c r="D7" s="190">
        <v>841757.48</v>
      </c>
      <c r="E7" s="180">
        <v>0</v>
      </c>
      <c r="F7" s="99">
        <v>42978</v>
      </c>
      <c r="G7" s="76" t="s">
        <v>119</v>
      </c>
      <c r="H7" s="181" t="s">
        <v>377</v>
      </c>
      <c r="I7" s="49" t="s">
        <v>117</v>
      </c>
      <c r="J7" s="78" t="s">
        <v>118</v>
      </c>
    </row>
    <row r="8" spans="1:10" s="79" customFormat="1" ht="80.25" customHeight="1" x14ac:dyDescent="0.2">
      <c r="A8" s="90">
        <v>2</v>
      </c>
      <c r="B8" s="76" t="s">
        <v>332</v>
      </c>
      <c r="C8" s="190">
        <v>369668.8</v>
      </c>
      <c r="D8" s="190">
        <v>369668.8</v>
      </c>
      <c r="E8" s="180">
        <v>0</v>
      </c>
      <c r="F8" s="99">
        <v>37427</v>
      </c>
      <c r="G8" s="76" t="s">
        <v>119</v>
      </c>
      <c r="H8" s="181" t="s">
        <v>379</v>
      </c>
      <c r="I8" s="49" t="s">
        <v>117</v>
      </c>
      <c r="J8" s="78" t="s">
        <v>118</v>
      </c>
    </row>
    <row r="9" spans="1:10" s="79" customFormat="1" ht="77.25" customHeight="1" x14ac:dyDescent="0.2">
      <c r="A9" s="90">
        <v>3</v>
      </c>
      <c r="B9" s="76" t="s">
        <v>333</v>
      </c>
      <c r="C9" s="190">
        <v>371933.35</v>
      </c>
      <c r="D9" s="190">
        <v>371933.35</v>
      </c>
      <c r="E9" s="180">
        <v>0</v>
      </c>
      <c r="F9" s="99">
        <v>39196</v>
      </c>
      <c r="G9" s="76" t="s">
        <v>119</v>
      </c>
      <c r="H9" s="181" t="s">
        <v>380</v>
      </c>
      <c r="I9" s="49" t="s">
        <v>117</v>
      </c>
      <c r="J9" s="78" t="s">
        <v>118</v>
      </c>
    </row>
    <row r="10" spans="1:10" s="79" customFormat="1" ht="77.25" customHeight="1" x14ac:dyDescent="0.2">
      <c r="A10" s="90">
        <v>4</v>
      </c>
      <c r="B10" s="76" t="s">
        <v>334</v>
      </c>
      <c r="C10" s="190">
        <v>249800</v>
      </c>
      <c r="D10" s="190">
        <v>249800</v>
      </c>
      <c r="E10" s="180">
        <v>0</v>
      </c>
      <c r="F10" s="99">
        <v>39247</v>
      </c>
      <c r="G10" s="76" t="s">
        <v>119</v>
      </c>
      <c r="H10" s="181" t="s">
        <v>378</v>
      </c>
      <c r="I10" s="49" t="s">
        <v>117</v>
      </c>
      <c r="J10" s="78" t="s">
        <v>118</v>
      </c>
    </row>
    <row r="11" spans="1:10" s="79" customFormat="1" ht="75" customHeight="1" x14ac:dyDescent="0.2">
      <c r="A11" s="90">
        <v>5</v>
      </c>
      <c r="B11" s="76" t="s">
        <v>357</v>
      </c>
      <c r="C11" s="191">
        <v>156470</v>
      </c>
      <c r="D11" s="191">
        <v>156470</v>
      </c>
      <c r="E11" s="180">
        <f>C11-D11</f>
        <v>0</v>
      </c>
      <c r="F11" s="99">
        <v>41244</v>
      </c>
      <c r="G11" s="76" t="s">
        <v>119</v>
      </c>
      <c r="H11" s="100" t="s">
        <v>389</v>
      </c>
      <c r="I11" s="49" t="s">
        <v>117</v>
      </c>
      <c r="J11" s="78" t="s">
        <v>118</v>
      </c>
    </row>
    <row r="12" spans="1:10" s="3" customFormat="1" ht="15.75" thickBot="1" x14ac:dyDescent="0.3">
      <c r="A12" s="9"/>
      <c r="B12" s="23" t="s">
        <v>356</v>
      </c>
      <c r="C12" s="24">
        <f>SUM(C7:C11)</f>
        <v>1989629.63</v>
      </c>
      <c r="D12" s="24">
        <f>SUM(D7:D11)</f>
        <v>1989629.63</v>
      </c>
      <c r="E12" s="24">
        <f t="shared" ref="E12" si="0">SUM(E7:E10)</f>
        <v>0</v>
      </c>
      <c r="F12" s="25"/>
      <c r="G12" s="12"/>
      <c r="H12" s="26"/>
      <c r="I12" s="11"/>
      <c r="J12" s="13"/>
    </row>
    <row r="13" spans="1:10" s="3" customFormat="1" x14ac:dyDescent="0.25">
      <c r="A13" s="14"/>
      <c r="B13" s="197" t="s">
        <v>355</v>
      </c>
      <c r="C13" s="198"/>
      <c r="D13" s="17"/>
      <c r="E13" s="27"/>
      <c r="F13" s="18"/>
      <c r="G13" s="18"/>
      <c r="H13" s="28"/>
      <c r="I13" s="15"/>
      <c r="J13" s="19"/>
    </row>
    <row r="14" spans="1:10" s="79" customFormat="1" ht="75" customHeight="1" x14ac:dyDescent="0.2">
      <c r="A14" s="90">
        <v>6</v>
      </c>
      <c r="B14" s="192" t="s">
        <v>336</v>
      </c>
      <c r="C14" s="193">
        <v>365521.8</v>
      </c>
      <c r="D14" s="82">
        <v>260329.75</v>
      </c>
      <c r="E14" s="180">
        <f>C14-D14</f>
        <v>105192.04999999999</v>
      </c>
      <c r="F14" s="99">
        <v>40620</v>
      </c>
      <c r="G14" s="76" t="s">
        <v>119</v>
      </c>
      <c r="H14" s="76" t="s">
        <v>381</v>
      </c>
      <c r="I14" s="49" t="s">
        <v>117</v>
      </c>
      <c r="J14" s="78" t="s">
        <v>118</v>
      </c>
    </row>
    <row r="15" spans="1:10" s="79" customFormat="1" ht="75" customHeight="1" x14ac:dyDescent="0.2">
      <c r="A15" s="90">
        <v>7</v>
      </c>
      <c r="B15" s="192" t="s">
        <v>337</v>
      </c>
      <c r="C15" s="193">
        <v>65000</v>
      </c>
      <c r="D15" s="193">
        <v>65000</v>
      </c>
      <c r="E15" s="180">
        <f t="shared" ref="E15:E33" si="1">C15-D15</f>
        <v>0</v>
      </c>
      <c r="F15" s="99">
        <v>43291</v>
      </c>
      <c r="G15" s="76" t="s">
        <v>119</v>
      </c>
      <c r="H15" s="76" t="s">
        <v>395</v>
      </c>
      <c r="I15" s="49" t="s">
        <v>117</v>
      </c>
      <c r="J15" s="78" t="s">
        <v>118</v>
      </c>
    </row>
    <row r="16" spans="1:10" s="79" customFormat="1" ht="75" customHeight="1" x14ac:dyDescent="0.2">
      <c r="A16" s="90">
        <v>8</v>
      </c>
      <c r="B16" s="192" t="s">
        <v>338</v>
      </c>
      <c r="C16" s="193">
        <v>65000</v>
      </c>
      <c r="D16" s="193">
        <v>65000</v>
      </c>
      <c r="E16" s="180">
        <f t="shared" si="1"/>
        <v>0</v>
      </c>
      <c r="F16" s="99">
        <v>43282</v>
      </c>
      <c r="G16" s="76" t="s">
        <v>119</v>
      </c>
      <c r="H16" s="76" t="s">
        <v>396</v>
      </c>
      <c r="I16" s="49" t="s">
        <v>117</v>
      </c>
      <c r="J16" s="78" t="s">
        <v>118</v>
      </c>
    </row>
    <row r="17" spans="1:10" s="79" customFormat="1" ht="75" customHeight="1" x14ac:dyDescent="0.2">
      <c r="A17" s="90">
        <v>9</v>
      </c>
      <c r="B17" s="192" t="s">
        <v>339</v>
      </c>
      <c r="C17" s="193">
        <v>65000</v>
      </c>
      <c r="D17" s="193">
        <v>65000</v>
      </c>
      <c r="E17" s="180">
        <f t="shared" si="1"/>
        <v>0</v>
      </c>
      <c r="F17" s="99">
        <v>43291</v>
      </c>
      <c r="G17" s="76" t="s">
        <v>119</v>
      </c>
      <c r="H17" s="76" t="s">
        <v>397</v>
      </c>
      <c r="I17" s="49" t="s">
        <v>117</v>
      </c>
      <c r="J17" s="78" t="s">
        <v>118</v>
      </c>
    </row>
    <row r="18" spans="1:10" s="79" customFormat="1" ht="75" customHeight="1" x14ac:dyDescent="0.2">
      <c r="A18" s="90">
        <v>10</v>
      </c>
      <c r="B18" s="76" t="s">
        <v>340</v>
      </c>
      <c r="C18" s="191">
        <v>40034.800000000003</v>
      </c>
      <c r="D18" s="82">
        <v>9007.74</v>
      </c>
      <c r="E18" s="180">
        <f t="shared" si="1"/>
        <v>31027.060000000005</v>
      </c>
      <c r="F18" s="99">
        <v>41274</v>
      </c>
      <c r="G18" s="76" t="s">
        <v>119</v>
      </c>
      <c r="H18" s="100" t="s">
        <v>382</v>
      </c>
      <c r="I18" s="49" t="s">
        <v>117</v>
      </c>
      <c r="J18" s="78" t="s">
        <v>118</v>
      </c>
    </row>
    <row r="19" spans="1:10" s="79" customFormat="1" ht="75" customHeight="1" x14ac:dyDescent="0.2">
      <c r="A19" s="90">
        <v>11</v>
      </c>
      <c r="B19" s="76" t="s">
        <v>341</v>
      </c>
      <c r="C19" s="191">
        <v>49580.6</v>
      </c>
      <c r="D19" s="82">
        <v>3718.14</v>
      </c>
      <c r="E19" s="180">
        <f t="shared" si="1"/>
        <v>45862.46</v>
      </c>
      <c r="F19" s="99">
        <v>41974</v>
      </c>
      <c r="G19" s="76" t="s">
        <v>119</v>
      </c>
      <c r="H19" s="100" t="s">
        <v>383</v>
      </c>
      <c r="I19" s="49" t="s">
        <v>117</v>
      </c>
      <c r="J19" s="78" t="s">
        <v>118</v>
      </c>
    </row>
    <row r="20" spans="1:10" s="79" customFormat="1" ht="75" customHeight="1" x14ac:dyDescent="0.2">
      <c r="A20" s="90">
        <v>12</v>
      </c>
      <c r="B20" s="76" t="s">
        <v>342</v>
      </c>
      <c r="C20" s="191">
        <v>245000</v>
      </c>
      <c r="D20" s="82">
        <v>78750.09</v>
      </c>
      <c r="E20" s="180">
        <f t="shared" si="1"/>
        <v>166249.91</v>
      </c>
      <c r="F20" s="99">
        <v>41260</v>
      </c>
      <c r="G20" s="76" t="s">
        <v>119</v>
      </c>
      <c r="H20" s="100" t="s">
        <v>398</v>
      </c>
      <c r="I20" s="49" t="s">
        <v>117</v>
      </c>
      <c r="J20" s="78" t="s">
        <v>118</v>
      </c>
    </row>
    <row r="21" spans="1:10" s="79" customFormat="1" ht="75" customHeight="1" x14ac:dyDescent="0.2">
      <c r="A21" s="90">
        <v>13</v>
      </c>
      <c r="B21" s="76" t="s">
        <v>343</v>
      </c>
      <c r="C21" s="191">
        <v>154109.9</v>
      </c>
      <c r="D21" s="82">
        <v>22751.84</v>
      </c>
      <c r="E21" s="180">
        <f t="shared" si="1"/>
        <v>131358.06</v>
      </c>
      <c r="F21" s="99">
        <v>41915</v>
      </c>
      <c r="G21" s="76" t="s">
        <v>119</v>
      </c>
      <c r="H21" s="100" t="s">
        <v>399</v>
      </c>
      <c r="I21" s="49" t="s">
        <v>117</v>
      </c>
      <c r="J21" s="78" t="s">
        <v>118</v>
      </c>
    </row>
    <row r="22" spans="1:10" s="79" customFormat="1" ht="75" customHeight="1" x14ac:dyDescent="0.2">
      <c r="A22" s="90">
        <v>14</v>
      </c>
      <c r="B22" s="76" t="s">
        <v>344</v>
      </c>
      <c r="C22" s="191">
        <v>49800</v>
      </c>
      <c r="D22" s="82">
        <v>7331.49</v>
      </c>
      <c r="E22" s="180">
        <f t="shared" si="1"/>
        <v>42468.51</v>
      </c>
      <c r="F22" s="99">
        <v>41918</v>
      </c>
      <c r="G22" s="76" t="s">
        <v>119</v>
      </c>
      <c r="H22" s="100" t="s">
        <v>400</v>
      </c>
      <c r="I22" s="49" t="s">
        <v>117</v>
      </c>
      <c r="J22" s="78" t="s">
        <v>118</v>
      </c>
    </row>
    <row r="23" spans="1:10" s="79" customFormat="1" ht="75" customHeight="1" x14ac:dyDescent="0.2">
      <c r="A23" s="90">
        <v>15</v>
      </c>
      <c r="B23" s="76" t="s">
        <v>344</v>
      </c>
      <c r="C23" s="191">
        <v>49800</v>
      </c>
      <c r="D23" s="82">
        <v>7331.49</v>
      </c>
      <c r="E23" s="180">
        <f t="shared" si="1"/>
        <v>42468.51</v>
      </c>
      <c r="F23" s="76" t="s">
        <v>384</v>
      </c>
      <c r="G23" s="76" t="s">
        <v>119</v>
      </c>
      <c r="H23" s="100" t="s">
        <v>400</v>
      </c>
      <c r="I23" s="49" t="s">
        <v>117</v>
      </c>
      <c r="J23" s="78" t="s">
        <v>118</v>
      </c>
    </row>
    <row r="24" spans="1:10" s="79" customFormat="1" ht="75" customHeight="1" x14ac:dyDescent="0.2">
      <c r="A24" s="90">
        <v>16</v>
      </c>
      <c r="B24" s="35" t="s">
        <v>345</v>
      </c>
      <c r="C24" s="191">
        <v>98000</v>
      </c>
      <c r="D24" s="82">
        <v>14427.66</v>
      </c>
      <c r="E24" s="180">
        <f t="shared" si="1"/>
        <v>83572.34</v>
      </c>
      <c r="F24" s="76" t="s">
        <v>385</v>
      </c>
      <c r="G24" s="76" t="s">
        <v>119</v>
      </c>
      <c r="H24" s="100" t="s">
        <v>401</v>
      </c>
      <c r="I24" s="49" t="s">
        <v>117</v>
      </c>
      <c r="J24" s="78" t="s">
        <v>118</v>
      </c>
    </row>
    <row r="25" spans="1:10" s="79" customFormat="1" ht="75" customHeight="1" x14ac:dyDescent="0.2">
      <c r="A25" s="90">
        <v>17</v>
      </c>
      <c r="B25" s="35" t="s">
        <v>346</v>
      </c>
      <c r="C25" s="191">
        <v>72920</v>
      </c>
      <c r="D25" s="191">
        <v>72920</v>
      </c>
      <c r="E25" s="180">
        <f t="shared" si="1"/>
        <v>0</v>
      </c>
      <c r="F25" s="99">
        <v>42118</v>
      </c>
      <c r="G25" s="76" t="s">
        <v>119</v>
      </c>
      <c r="H25" s="100" t="s">
        <v>386</v>
      </c>
      <c r="I25" s="49" t="s">
        <v>117</v>
      </c>
      <c r="J25" s="78" t="s">
        <v>118</v>
      </c>
    </row>
    <row r="26" spans="1:10" s="79" customFormat="1" ht="75" customHeight="1" x14ac:dyDescent="0.2">
      <c r="A26" s="90">
        <v>18</v>
      </c>
      <c r="B26" s="35" t="s">
        <v>347</v>
      </c>
      <c r="C26" s="191">
        <v>67000</v>
      </c>
      <c r="D26" s="191">
        <v>67000</v>
      </c>
      <c r="E26" s="180">
        <f t="shared" si="1"/>
        <v>0</v>
      </c>
      <c r="F26" s="99">
        <v>42118</v>
      </c>
      <c r="G26" s="76" t="s">
        <v>119</v>
      </c>
      <c r="H26" s="100" t="s">
        <v>402</v>
      </c>
      <c r="I26" s="49" t="s">
        <v>117</v>
      </c>
      <c r="J26" s="78" t="s">
        <v>118</v>
      </c>
    </row>
    <row r="27" spans="1:10" s="79" customFormat="1" ht="75" customHeight="1" x14ac:dyDescent="0.2">
      <c r="A27" s="90">
        <v>19</v>
      </c>
      <c r="B27" s="76" t="s">
        <v>348</v>
      </c>
      <c r="C27" s="191">
        <v>45200</v>
      </c>
      <c r="D27" s="191">
        <v>45200</v>
      </c>
      <c r="E27" s="180">
        <f t="shared" si="1"/>
        <v>0</v>
      </c>
      <c r="F27" s="99">
        <v>39379</v>
      </c>
      <c r="G27" s="76" t="s">
        <v>119</v>
      </c>
      <c r="H27" s="100" t="s">
        <v>387</v>
      </c>
      <c r="I27" s="49" t="s">
        <v>117</v>
      </c>
      <c r="J27" s="78" t="s">
        <v>118</v>
      </c>
    </row>
    <row r="28" spans="1:10" s="79" customFormat="1" ht="75" customHeight="1" x14ac:dyDescent="0.2">
      <c r="A28" s="90">
        <v>20</v>
      </c>
      <c r="B28" s="76" t="s">
        <v>349</v>
      </c>
      <c r="C28" s="191">
        <v>46200</v>
      </c>
      <c r="D28" s="191">
        <v>46200</v>
      </c>
      <c r="E28" s="180">
        <f t="shared" si="1"/>
        <v>0</v>
      </c>
      <c r="F28" s="99">
        <v>39377</v>
      </c>
      <c r="G28" s="76" t="s">
        <v>119</v>
      </c>
      <c r="H28" s="100" t="s">
        <v>388</v>
      </c>
      <c r="I28" s="49" t="s">
        <v>117</v>
      </c>
      <c r="J28" s="78" t="s">
        <v>118</v>
      </c>
    </row>
    <row r="29" spans="1:10" s="79" customFormat="1" ht="75" customHeight="1" x14ac:dyDescent="0.2">
      <c r="A29" s="90">
        <v>21</v>
      </c>
      <c r="B29" s="76" t="s">
        <v>350</v>
      </c>
      <c r="C29" s="191">
        <v>64575</v>
      </c>
      <c r="D29" s="82">
        <v>59962.5</v>
      </c>
      <c r="E29" s="180">
        <f t="shared" si="1"/>
        <v>4612.5</v>
      </c>
      <c r="F29" s="99">
        <v>40172</v>
      </c>
      <c r="G29" s="76" t="s">
        <v>119</v>
      </c>
      <c r="H29" s="100" t="s">
        <v>390</v>
      </c>
      <c r="I29" s="49" t="s">
        <v>117</v>
      </c>
      <c r="J29" s="78" t="s">
        <v>118</v>
      </c>
    </row>
    <row r="30" spans="1:10" s="79" customFormat="1" ht="75" customHeight="1" x14ac:dyDescent="0.2">
      <c r="A30" s="90">
        <v>22</v>
      </c>
      <c r="B30" s="35" t="s">
        <v>351</v>
      </c>
      <c r="C30" s="191">
        <v>46910</v>
      </c>
      <c r="D30" s="82">
        <v>36299.25</v>
      </c>
      <c r="E30" s="180">
        <f t="shared" si="1"/>
        <v>10610.75</v>
      </c>
      <c r="F30" s="99">
        <v>41555</v>
      </c>
      <c r="G30" s="76" t="s">
        <v>119</v>
      </c>
      <c r="H30" s="100" t="s">
        <v>391</v>
      </c>
      <c r="I30" s="49" t="s">
        <v>117</v>
      </c>
      <c r="J30" s="78" t="s">
        <v>118</v>
      </c>
    </row>
    <row r="31" spans="1:10" s="79" customFormat="1" ht="75" customHeight="1" x14ac:dyDescent="0.2">
      <c r="A31" s="90">
        <v>23</v>
      </c>
      <c r="B31" s="35" t="s">
        <v>352</v>
      </c>
      <c r="C31" s="191">
        <v>53647</v>
      </c>
      <c r="D31" s="82">
        <v>37254.75</v>
      </c>
      <c r="E31" s="180">
        <f t="shared" si="1"/>
        <v>16392.25</v>
      </c>
      <c r="F31" s="99">
        <v>42783</v>
      </c>
      <c r="G31" s="76" t="s">
        <v>119</v>
      </c>
      <c r="H31" s="100" t="s">
        <v>392</v>
      </c>
      <c r="I31" s="49" t="s">
        <v>117</v>
      </c>
      <c r="J31" s="78" t="s">
        <v>118</v>
      </c>
    </row>
    <row r="32" spans="1:10" s="79" customFormat="1" ht="75" customHeight="1" x14ac:dyDescent="0.2">
      <c r="A32" s="90">
        <v>24</v>
      </c>
      <c r="B32" s="35" t="s">
        <v>353</v>
      </c>
      <c r="C32" s="191">
        <v>60952</v>
      </c>
      <c r="D32" s="82">
        <v>10666.53</v>
      </c>
      <c r="E32" s="180">
        <f t="shared" si="1"/>
        <v>50285.47</v>
      </c>
      <c r="F32" s="99">
        <v>42893</v>
      </c>
      <c r="G32" s="76" t="s">
        <v>119</v>
      </c>
      <c r="H32" s="100" t="s">
        <v>393</v>
      </c>
      <c r="I32" s="49" t="s">
        <v>117</v>
      </c>
      <c r="J32" s="78" t="s">
        <v>118</v>
      </c>
    </row>
    <row r="33" spans="1:10" s="79" customFormat="1" ht="75" customHeight="1" x14ac:dyDescent="0.2">
      <c r="A33" s="90">
        <v>25</v>
      </c>
      <c r="B33" s="35" t="s">
        <v>354</v>
      </c>
      <c r="C33" s="191">
        <v>47400</v>
      </c>
      <c r="D33" s="82">
        <v>19750.05</v>
      </c>
      <c r="E33" s="180">
        <f t="shared" si="1"/>
        <v>27649.95</v>
      </c>
      <c r="F33" s="99">
        <v>43070</v>
      </c>
      <c r="G33" s="76" t="s">
        <v>119</v>
      </c>
      <c r="H33" s="100" t="s">
        <v>394</v>
      </c>
      <c r="I33" s="49" t="s">
        <v>117</v>
      </c>
      <c r="J33" s="78" t="s">
        <v>118</v>
      </c>
    </row>
    <row r="34" spans="1:10" s="3" customFormat="1" x14ac:dyDescent="0.25">
      <c r="A34" s="29"/>
      <c r="B34" s="22" t="s">
        <v>356</v>
      </c>
      <c r="C34" s="7">
        <f>SUM(C14:C33)</f>
        <v>1751651.1</v>
      </c>
      <c r="D34" s="7">
        <f>SUM(D14:D33)</f>
        <v>993901.28</v>
      </c>
      <c r="E34" s="7">
        <f>SUM(E14:E33)</f>
        <v>757749.81999999983</v>
      </c>
      <c r="F34" s="2"/>
      <c r="G34" s="2"/>
      <c r="H34" s="4"/>
      <c r="I34" s="1"/>
      <c r="J34" s="8"/>
    </row>
    <row r="35" spans="1:10" s="3" customFormat="1" ht="15.75" thickBot="1" x14ac:dyDescent="0.3">
      <c r="A35" s="30"/>
      <c r="B35" s="31" t="s">
        <v>238</v>
      </c>
      <c r="C35" s="32">
        <f>C12+C34</f>
        <v>3741280.73</v>
      </c>
      <c r="D35" s="32">
        <f>D12+D34</f>
        <v>2983530.91</v>
      </c>
      <c r="E35" s="32">
        <f>E12+E34</f>
        <v>757749.81999999983</v>
      </c>
      <c r="F35" s="12"/>
      <c r="G35" s="12"/>
      <c r="H35" s="10"/>
      <c r="I35" s="11"/>
      <c r="J35" s="13"/>
    </row>
    <row r="36" spans="1:10" s="20" customFormat="1" x14ac:dyDescent="0.25"/>
    <row r="37" spans="1:10" s="41" customFormat="1" ht="15.75" x14ac:dyDescent="0.25">
      <c r="B37" s="41" t="s">
        <v>407</v>
      </c>
      <c r="H37" s="41" t="s">
        <v>409</v>
      </c>
      <c r="I37" s="41" t="s">
        <v>408</v>
      </c>
    </row>
    <row r="38" spans="1:10" s="20" customFormat="1" x14ac:dyDescent="0.25"/>
    <row r="39" spans="1:10" s="20" customFormat="1" x14ac:dyDescent="0.25"/>
    <row r="40" spans="1:10" s="20" customFormat="1" x14ac:dyDescent="0.25"/>
    <row r="41" spans="1:10" s="20" customFormat="1" x14ac:dyDescent="0.25"/>
    <row r="42" spans="1:10" s="20" customFormat="1" x14ac:dyDescent="0.25"/>
    <row r="43" spans="1:10" s="20" customFormat="1" x14ac:dyDescent="0.25"/>
    <row r="44" spans="1:10" s="20" customFormat="1" x14ac:dyDescent="0.25"/>
    <row r="45" spans="1:10" s="20" customFormat="1" x14ac:dyDescent="0.25"/>
    <row r="46" spans="1:10" s="20" customFormat="1" x14ac:dyDescent="0.25"/>
    <row r="47" spans="1:10" s="20" customFormat="1" x14ac:dyDescent="0.25"/>
    <row r="48" spans="1:10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</sheetData>
  <mergeCells count="4">
    <mergeCell ref="B6:C6"/>
    <mergeCell ref="B13:C13"/>
    <mergeCell ref="B1:H1"/>
    <mergeCell ref="B2:H2"/>
  </mergeCells>
  <pageMargins left="0.23622047244094491" right="0.23622047244094491" top="0.7480314960629921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8" sqref="G8"/>
    </sheetView>
  </sheetViews>
  <sheetFormatPr defaultRowHeight="15" x14ac:dyDescent="0.25"/>
  <cols>
    <col min="1" max="1" width="5.5703125" customWidth="1"/>
    <col min="2" max="2" width="22.140625" customWidth="1"/>
    <col min="3" max="3" width="14.28515625" customWidth="1"/>
    <col min="4" max="4" width="12.85546875" customWidth="1"/>
    <col min="5" max="5" width="10.5703125" customWidth="1"/>
    <col min="6" max="6" width="13.5703125" customWidth="1"/>
    <col min="7" max="7" width="9.5703125" customWidth="1"/>
    <col min="8" max="8" width="19.140625" customWidth="1"/>
    <col min="9" max="9" width="17" customWidth="1"/>
  </cols>
  <sheetData>
    <row r="1" spans="1:9" ht="18.75" x14ac:dyDescent="0.3">
      <c r="B1" s="194" t="s">
        <v>431</v>
      </c>
      <c r="C1" s="194"/>
      <c r="D1" s="194"/>
      <c r="E1" s="194"/>
      <c r="F1" s="194"/>
      <c r="G1" s="194"/>
      <c r="H1" s="194"/>
    </row>
    <row r="2" spans="1:9" ht="39" customHeight="1" x14ac:dyDescent="0.3">
      <c r="B2" s="194" t="s">
        <v>432</v>
      </c>
      <c r="C2" s="194"/>
      <c r="D2" s="194"/>
      <c r="E2" s="194"/>
      <c r="F2" s="194"/>
      <c r="G2" s="194"/>
      <c r="H2" s="194"/>
    </row>
    <row r="4" spans="1:9" s="45" customFormat="1" ht="114" customHeight="1" thickBot="1" x14ac:dyDescent="0.25">
      <c r="A4" s="44" t="s">
        <v>0</v>
      </c>
      <c r="B4" s="44" t="s">
        <v>433</v>
      </c>
      <c r="C4" s="44" t="s">
        <v>434</v>
      </c>
      <c r="D4" s="44" t="s">
        <v>436</v>
      </c>
      <c r="E4" s="44" t="s">
        <v>435</v>
      </c>
      <c r="F4" s="44" t="s">
        <v>437</v>
      </c>
      <c r="G4" s="44" t="s">
        <v>438</v>
      </c>
      <c r="H4" s="44" t="s">
        <v>439</v>
      </c>
      <c r="I4" s="44" t="s">
        <v>440</v>
      </c>
    </row>
    <row r="5" spans="1:9" s="39" customFormat="1" ht="15.75" customHeight="1" thickBot="1" x14ac:dyDescent="0.3">
      <c r="A5" s="174">
        <v>1</v>
      </c>
      <c r="B5" s="175">
        <v>2</v>
      </c>
      <c r="C5" s="176">
        <v>3</v>
      </c>
      <c r="D5" s="177">
        <v>4</v>
      </c>
      <c r="E5" s="177">
        <v>5</v>
      </c>
      <c r="F5" s="177">
        <v>6</v>
      </c>
      <c r="G5" s="177">
        <v>7</v>
      </c>
      <c r="H5" s="177">
        <v>8</v>
      </c>
      <c r="I5" s="177">
        <v>9</v>
      </c>
    </row>
    <row r="6" spans="1:9" s="79" customFormat="1" ht="40.5" customHeight="1" x14ac:dyDescent="0.2">
      <c r="A6" s="90" t="s">
        <v>119</v>
      </c>
      <c r="B6" s="76" t="s">
        <v>119</v>
      </c>
      <c r="C6" s="76" t="s">
        <v>119</v>
      </c>
      <c r="D6" s="76" t="s">
        <v>119</v>
      </c>
      <c r="E6" s="76" t="s">
        <v>119</v>
      </c>
      <c r="F6" s="76" t="s">
        <v>119</v>
      </c>
      <c r="G6" s="76" t="s">
        <v>119</v>
      </c>
      <c r="H6" s="76" t="s">
        <v>119</v>
      </c>
      <c r="I6" s="76" t="s">
        <v>119</v>
      </c>
    </row>
    <row r="7" spans="1:9" s="20" customFormat="1" x14ac:dyDescent="0.25"/>
    <row r="8" spans="1:9" s="41" customFormat="1" ht="15.75" x14ac:dyDescent="0.25">
      <c r="B8" s="41" t="s">
        <v>407</v>
      </c>
      <c r="H8" s="41" t="s">
        <v>409</v>
      </c>
      <c r="I8" s="41" t="s">
        <v>408</v>
      </c>
    </row>
    <row r="9" spans="1:9" s="20" customFormat="1" x14ac:dyDescent="0.25"/>
    <row r="10" spans="1:9" s="20" customFormat="1" x14ac:dyDescent="0.25"/>
    <row r="11" spans="1:9" s="20" customFormat="1" x14ac:dyDescent="0.25"/>
    <row r="12" spans="1:9" s="20" customFormat="1" x14ac:dyDescent="0.25"/>
    <row r="13" spans="1:9" s="20" customFormat="1" x14ac:dyDescent="0.25"/>
    <row r="14" spans="1:9" s="20" customFormat="1" x14ac:dyDescent="0.25"/>
    <row r="15" spans="1:9" s="20" customFormat="1" x14ac:dyDescent="0.25"/>
    <row r="16" spans="1:9" s="20" customFormat="1" x14ac:dyDescent="0.25"/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</sheetData>
  <mergeCells count="2">
    <mergeCell ref="B1:H1"/>
    <mergeCell ref="B2:H2"/>
  </mergeCells>
  <pageMargins left="0.23622047244094491" right="0.23622047244094491" top="0.74803149606299213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недвижимое</vt:lpstr>
      <vt:lpstr>движимое </vt:lpstr>
      <vt:lpstr>раздел 3</vt:lpstr>
      <vt:lpstr>Лист2</vt:lpstr>
      <vt:lpstr>Лист3</vt:lpstr>
      <vt:lpstr>'движимое '!Заголовки_для_печати</vt:lpstr>
      <vt:lpstr>недвижимое!Заголовки_для_печати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cp:lastPrinted>2019-04-25T02:16:25Z</cp:lastPrinted>
  <dcterms:created xsi:type="dcterms:W3CDTF">2019-04-04T02:19:53Z</dcterms:created>
  <dcterms:modified xsi:type="dcterms:W3CDTF">2023-05-02T02:30:28Z</dcterms:modified>
</cp:coreProperties>
</file>